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-Director\Documents\"/>
    </mc:Choice>
  </mc:AlternateContent>
  <bookViews>
    <workbookView xWindow="0" yWindow="0" windowWidth="20490" windowHeight="7530" activeTab="2"/>
  </bookViews>
  <sheets>
    <sheet name="Medicine Inventory" sheetId="1" r:id="rId1"/>
    <sheet name="Sale Records" sheetId="2" r:id="rId2"/>
    <sheet name="Employee Mothly Salary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I5" i="3"/>
  <c r="F5" i="3"/>
  <c r="F13" i="2"/>
  <c r="G5" i="3"/>
  <c r="E5" i="3"/>
  <c r="H10" i="2" l="1"/>
  <c r="B10" i="2"/>
  <c r="E13" i="2" s="1"/>
  <c r="J7" i="2"/>
  <c r="J6" i="2"/>
  <c r="J5" i="2"/>
  <c r="J4" i="2"/>
  <c r="J3" i="2"/>
  <c r="I10" i="2" s="1"/>
  <c r="D7" i="2"/>
  <c r="C10" i="2" s="1"/>
  <c r="D6" i="2"/>
  <c r="D5" i="2"/>
  <c r="D4" i="2"/>
  <c r="D3" i="2"/>
  <c r="C11" i="1"/>
</calcChain>
</file>

<file path=xl/sharedStrings.xml><?xml version="1.0" encoding="utf-8"?>
<sst xmlns="http://schemas.openxmlformats.org/spreadsheetml/2006/main" count="76" uniqueCount="51">
  <si>
    <t>Pharmacy</t>
  </si>
  <si>
    <t>Medicine Name</t>
  </si>
  <si>
    <t>Expiry Date</t>
  </si>
  <si>
    <t>Quantity In Stock</t>
  </si>
  <si>
    <t>Price</t>
  </si>
  <si>
    <t>Total Stock</t>
  </si>
  <si>
    <t>Quantity Sold</t>
  </si>
  <si>
    <t>Total Price Sold</t>
  </si>
  <si>
    <t xml:space="preserve"> Sale Records - November</t>
  </si>
  <si>
    <t>Sale Records - October</t>
  </si>
  <si>
    <t>Total Money Made</t>
  </si>
  <si>
    <t>More Quantity Sold (Month)</t>
  </si>
  <si>
    <t>Employee Monthly Salary</t>
  </si>
  <si>
    <t>Emma Darb</t>
  </si>
  <si>
    <t>Kayla Smith</t>
  </si>
  <si>
    <t>Name</t>
  </si>
  <si>
    <t>Tia Johnson</t>
  </si>
  <si>
    <t>Naya Haddad</t>
  </si>
  <si>
    <t>Karina Karkar</t>
  </si>
  <si>
    <t>Veronica Qsous</t>
  </si>
  <si>
    <t>Lina Awwad</t>
  </si>
  <si>
    <t>Sami Jresait</t>
  </si>
  <si>
    <t>Owen Tales</t>
  </si>
  <si>
    <t>Mia Clay</t>
  </si>
  <si>
    <t>Tara Fakhoury</t>
  </si>
  <si>
    <t>Karam Baqeen</t>
  </si>
  <si>
    <t>Sanad Madain</t>
  </si>
  <si>
    <t>Salary</t>
  </si>
  <si>
    <t>Manager</t>
  </si>
  <si>
    <t>Pharmacy technician</t>
  </si>
  <si>
    <t>Pharmacy storekeeper</t>
  </si>
  <si>
    <t>Co-manager</t>
  </si>
  <si>
    <t>Chief pharmacist</t>
  </si>
  <si>
    <t>Clerk</t>
  </si>
  <si>
    <t>Highest salary</t>
  </si>
  <si>
    <t>Cefixime (Antibiotic)</t>
  </si>
  <si>
    <t>Mucinex DM (Cough medicine)</t>
  </si>
  <si>
    <t>Mucinex (Cough medicine)</t>
  </si>
  <si>
    <t>Panadol (Paracetamol)</t>
  </si>
  <si>
    <t>Mucinex DM (Cough Medicine)</t>
  </si>
  <si>
    <t>Advil (Ibuprofen)</t>
  </si>
  <si>
    <t>Bufferin (Aspirin)</t>
  </si>
  <si>
    <t>Total Quanity Purchased</t>
  </si>
  <si>
    <t>Most Purchased Medicine</t>
  </si>
  <si>
    <t>More Panadol Sold (Month)</t>
  </si>
  <si>
    <t>Position</t>
  </si>
  <si>
    <t>Pharmacist</t>
  </si>
  <si>
    <t>Lowest Salary</t>
  </si>
  <si>
    <t>Total Money Paid to Employees Monthly</t>
  </si>
  <si>
    <t>Total Money Paid to Employees Yearly</t>
  </si>
  <si>
    <t>Average Money Paid for Salaries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</si>
</sst>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dd/mm/yyyy;@"/>
    <numFmt numFmtId="169" formatCode="yyyy\-mm\-dd;@"/>
  </numFmts>
  <fonts count="4" x14ac:knownFonts="1">
    <font>
      <sz val="11"/>
      <color theme="1"/>
      <name val="Calibri"/>
      <family val="2"/>
      <scheme val="minor"/>
    </font>
    <font>
      <sz val="24"/>
      <color rgb="FF002060"/>
      <name val="Arial Rounded MT Bold"/>
      <family val="2"/>
    </font>
    <font>
      <sz val="14"/>
      <color theme="1"/>
      <name val="Bahnschrift SemiBold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Fill="1" applyAlignment="1"/>
    <xf numFmtId="165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9" fontId="0" fillId="0" borderId="0" xfId="0" applyNumberFormat="1"/>
    <xf numFmtId="14" fontId="0" fillId="0" borderId="0" xfId="0" applyNumberFormat="1"/>
    <xf numFmtId="165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0000"/>
      <color rgb="FFE21E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Medicine</a:t>
            </a:r>
            <a:r>
              <a:rPr lang="en-US" baseline="0"/>
              <a:t> Inventory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'Medicine Inventory'!$C$2</c:f>
              <c:strCache>
                <c:ptCount val="1"/>
                <c:pt idx="0">
                  <c:v>Quantity In Stock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'Medicine Inventory'!$A$3:$B$7</c15:sqref>
                  </c15:fullRef>
                  <c15:levelRef>
                    <c15:sqref>'Medicine Inventory'!$A$3:$A$7</c15:sqref>
                  </c15:levelRef>
                </c:ext>
              </c:extLst>
              <c:f>'Medicine Inventory'!$A$3:$A$7</c:f>
              <c:strCache>
                <c:ptCount val="5"/>
                <c:pt idx="0">
                  <c:v>Advil (Ibuprofen)</c:v>
                </c:pt>
                <c:pt idx="1">
                  <c:v>Cefixime (Antibiotic)</c:v>
                </c:pt>
                <c:pt idx="2">
                  <c:v>Mucinex DM (Cough medicine)</c:v>
                </c:pt>
                <c:pt idx="3">
                  <c:v>Panadol (Paracetamol)</c:v>
                </c:pt>
                <c:pt idx="4">
                  <c:v>Bufferin (Aspirin)</c:v>
                </c:pt>
              </c:strCache>
            </c:strRef>
          </c:cat>
          <c:val>
            <c:numRef>
              <c:f>'Medicine Inventory'!$C$3:$C$7</c:f>
              <c:numCache>
                <c:formatCode>General</c:formatCode>
                <c:ptCount val="5"/>
                <c:pt idx="0">
                  <c:v>77</c:v>
                </c:pt>
                <c:pt idx="1">
                  <c:v>96</c:v>
                </c:pt>
                <c:pt idx="2">
                  <c:v>100</c:v>
                </c:pt>
                <c:pt idx="3">
                  <c:v>120</c:v>
                </c:pt>
                <c:pt idx="4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1-4C7F-AA70-AFB60673FCDF}"/>
            </c:ext>
          </c:extLst>
        </c:ser>
        <c:ser>
          <c:idx val="1"/>
          <c:order val="1"/>
          <c:tx>
            <c:strRef>
              <c:f>'Medicine Inventory'!$D$2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'Medicine Inventory'!$A$3:$B$7</c15:sqref>
                  </c15:fullRef>
                  <c15:levelRef>
                    <c15:sqref>'Medicine Inventory'!$A$3:$A$7</c15:sqref>
                  </c15:levelRef>
                </c:ext>
              </c:extLst>
              <c:f>'Medicine Inventory'!$A$3:$A$7</c:f>
              <c:strCache>
                <c:ptCount val="5"/>
                <c:pt idx="0">
                  <c:v>Advil (Ibuprofen)</c:v>
                </c:pt>
                <c:pt idx="1">
                  <c:v>Cefixime (Antibiotic)</c:v>
                </c:pt>
                <c:pt idx="2">
                  <c:v>Mucinex DM (Cough medicine)</c:v>
                </c:pt>
                <c:pt idx="3">
                  <c:v>Panadol (Paracetamol)</c:v>
                </c:pt>
                <c:pt idx="4">
                  <c:v>Bufferin (Aspirin)</c:v>
                </c:pt>
              </c:strCache>
            </c:strRef>
          </c:cat>
          <c:val>
            <c:numRef>
              <c:f>'Medicine Inventory'!$D$3:$D$7</c:f>
              <c:numCache>
                <c:formatCode>"$"#,##0.00</c:formatCode>
                <c:ptCount val="5"/>
                <c:pt idx="0">
                  <c:v>3.75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1-4C7F-AA70-AFB60673FC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40041903"/>
        <c:axId val="1940047727"/>
      </c:barChart>
      <c:catAx>
        <c:axId val="194004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047727"/>
        <c:crosses val="autoZero"/>
        <c:auto val="1"/>
        <c:lblAlgn val="ctr"/>
        <c:lblOffset val="100"/>
        <c:noMultiLvlLbl val="0"/>
      </c:catAx>
      <c:valAx>
        <c:axId val="194004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04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9524</xdr:rowOff>
    </xdr:from>
    <xdr:to>
      <xdr:col>12</xdr:col>
      <xdr:colOff>600076</xdr:colOff>
      <xdr:row>14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WhiteSpace="0" zoomScaleNormal="100" workbookViewId="0">
      <selection activeCell="B12" sqref="B12"/>
    </sheetView>
  </sheetViews>
  <sheetFormatPr defaultRowHeight="15" x14ac:dyDescent="0.25"/>
  <cols>
    <col min="1" max="1" width="34.85546875" bestFit="1" customWidth="1"/>
    <col min="2" max="2" width="15.140625" bestFit="1" customWidth="1"/>
    <col min="3" max="3" width="22.140625" bestFit="1" customWidth="1"/>
    <col min="4" max="4" width="7.85546875" bestFit="1" customWidth="1"/>
    <col min="5" max="5" width="9.5703125" customWidth="1"/>
    <col min="7" max="7" width="9.7109375" bestFit="1" customWidth="1"/>
  </cols>
  <sheetData>
    <row r="1" spans="1:7" ht="30" x14ac:dyDescent="0.4">
      <c r="A1" s="9" t="s">
        <v>0</v>
      </c>
      <c r="B1" s="9"/>
      <c r="C1" s="9"/>
      <c r="D1" s="9"/>
      <c r="F1" s="3"/>
    </row>
    <row r="2" spans="1:7" ht="18" x14ac:dyDescent="0.25">
      <c r="A2" s="6" t="s">
        <v>1</v>
      </c>
      <c r="B2" s="6" t="s">
        <v>2</v>
      </c>
      <c r="C2" s="6" t="s">
        <v>3</v>
      </c>
      <c r="D2" s="6" t="s">
        <v>4</v>
      </c>
    </row>
    <row r="3" spans="1:7" ht="15.75" x14ac:dyDescent="0.25">
      <c r="A3" s="7" t="s">
        <v>40</v>
      </c>
      <c r="B3" s="15">
        <v>46681</v>
      </c>
      <c r="C3" s="7">
        <v>77</v>
      </c>
      <c r="D3" s="8">
        <v>3.75</v>
      </c>
      <c r="G3" s="14"/>
    </row>
    <row r="4" spans="1:7" ht="15.75" x14ac:dyDescent="0.25">
      <c r="A4" s="7" t="s">
        <v>35</v>
      </c>
      <c r="B4" s="15">
        <v>45996</v>
      </c>
      <c r="C4" s="7">
        <v>96</v>
      </c>
      <c r="D4" s="8">
        <v>3.5</v>
      </c>
    </row>
    <row r="5" spans="1:7" ht="15.75" x14ac:dyDescent="0.25">
      <c r="A5" s="7" t="s">
        <v>36</v>
      </c>
      <c r="B5" s="15">
        <v>46267</v>
      </c>
      <c r="C5" s="7">
        <v>100</v>
      </c>
      <c r="D5" s="8">
        <v>3</v>
      </c>
    </row>
    <row r="6" spans="1:7" ht="15.75" x14ac:dyDescent="0.25">
      <c r="A6" s="7" t="s">
        <v>38</v>
      </c>
      <c r="B6" s="15">
        <v>46359</v>
      </c>
      <c r="C6" s="7">
        <v>120</v>
      </c>
      <c r="D6" s="8">
        <v>2.5</v>
      </c>
    </row>
    <row r="7" spans="1:7" ht="15.75" x14ac:dyDescent="0.25">
      <c r="A7" s="7" t="s">
        <v>41</v>
      </c>
      <c r="B7" s="15">
        <v>46510</v>
      </c>
      <c r="C7" s="7">
        <v>126</v>
      </c>
      <c r="D7" s="8">
        <v>1.99</v>
      </c>
    </row>
    <row r="8" spans="1:7" ht="15.75" x14ac:dyDescent="0.25">
      <c r="A8" s="1"/>
    </row>
    <row r="10" spans="1:7" ht="18" x14ac:dyDescent="0.25">
      <c r="C10" s="5" t="s">
        <v>5</v>
      </c>
    </row>
    <row r="11" spans="1:7" ht="15.75" x14ac:dyDescent="0.25">
      <c r="C11" s="1">
        <f>SUM(C3:C7)</f>
        <v>519</v>
      </c>
      <c r="D11" s="13"/>
    </row>
    <row r="14" spans="1:7" x14ac:dyDescent="0.25">
      <c r="B14" s="4"/>
    </row>
  </sheetData>
  <sortState ref="A3:D7">
    <sortCondition ref="B3:B7"/>
  </sortState>
  <mergeCells count="1">
    <mergeCell ref="A1:D1"/>
  </mergeCells>
  <conditionalFormatting sqref="B4:B7">
    <cfRule type="timePeriod" dxfId="3" priority="3" timePeriod="nextMonth">
      <formula>AND(MONTH(B4)=MONTH(EDATE(TODAY(),0+1)),YEAR(B4)=YEAR(EDATE(TODAY(),0+1)))</formula>
    </cfRule>
    <cfRule type="timePeriod" dxfId="2" priority="4" timePeriod="lastMonth">
      <formula>AND(MONTH(B4)=MONTH(EDATE(TODAY(),0-1)),YEAR(B4)=YEAR(EDATE(TODAY(),0-1)))</formula>
    </cfRule>
  </conditionalFormatting>
  <pageMargins left="0.7" right="0.7" top="0.75" bottom="0.75" header="0.3" footer="0.3"/>
  <pageSetup orientation="portrait" r:id="rId1"/>
  <headerFooter>
    <oddHeader>&amp;L&amp;"-,Bold"&amp;12&amp;D
&amp;T</oddHeader>
    <oddFooter>&amp;C&amp;"-,Bold"&amp;12&amp;F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E1" zoomScaleNormal="100" workbookViewId="0">
      <selection activeCell="E2" sqref="E2"/>
    </sheetView>
  </sheetViews>
  <sheetFormatPr defaultRowHeight="15" x14ac:dyDescent="0.25"/>
  <cols>
    <col min="1" max="1" width="34.85546875" bestFit="1" customWidth="1"/>
    <col min="2" max="2" width="31.42578125" bestFit="1" customWidth="1"/>
    <col min="3" max="3" width="23.28515625" bestFit="1" customWidth="1"/>
    <col min="4" max="4" width="20.5703125" bestFit="1" customWidth="1"/>
    <col min="5" max="5" width="35.140625" bestFit="1" customWidth="1"/>
    <col min="6" max="6" width="35" bestFit="1" customWidth="1"/>
    <col min="7" max="7" width="33" bestFit="1" customWidth="1"/>
    <col min="8" max="8" width="31.42578125" bestFit="1" customWidth="1"/>
    <col min="9" max="9" width="23.28515625" bestFit="1" customWidth="1"/>
    <col min="10" max="10" width="20.5703125" bestFit="1" customWidth="1"/>
  </cols>
  <sheetData>
    <row r="1" spans="1:10" ht="30" x14ac:dyDescent="0.4">
      <c r="A1" s="9" t="s">
        <v>8</v>
      </c>
      <c r="B1" s="9"/>
      <c r="C1" s="9"/>
      <c r="D1" s="9"/>
      <c r="G1" s="9" t="s">
        <v>9</v>
      </c>
      <c r="H1" s="9"/>
      <c r="I1" s="9"/>
      <c r="J1" s="9"/>
    </row>
    <row r="2" spans="1:10" ht="18" x14ac:dyDescent="0.25">
      <c r="A2" s="6" t="s">
        <v>1</v>
      </c>
      <c r="B2" s="6" t="s">
        <v>6</v>
      </c>
      <c r="C2" s="6" t="s">
        <v>4</v>
      </c>
      <c r="D2" s="6" t="s">
        <v>7</v>
      </c>
      <c r="G2" s="6" t="s">
        <v>1</v>
      </c>
      <c r="H2" s="6" t="s">
        <v>6</v>
      </c>
      <c r="I2" s="6" t="s">
        <v>4</v>
      </c>
      <c r="J2" s="6" t="s">
        <v>7</v>
      </c>
    </row>
    <row r="3" spans="1:10" ht="15.75" x14ac:dyDescent="0.25">
      <c r="A3" s="7" t="s">
        <v>38</v>
      </c>
      <c r="B3" s="7">
        <v>33</v>
      </c>
      <c r="C3" s="8">
        <v>2.5</v>
      </c>
      <c r="D3" s="8">
        <f>B3*C3</f>
        <v>82.5</v>
      </c>
      <c r="G3" s="7" t="s">
        <v>38</v>
      </c>
      <c r="H3" s="7">
        <v>51</v>
      </c>
      <c r="I3" s="8">
        <v>2.5</v>
      </c>
      <c r="J3" s="8">
        <f>H3*I3</f>
        <v>127.5</v>
      </c>
    </row>
    <row r="4" spans="1:10" ht="15.75" x14ac:dyDescent="0.25">
      <c r="A4" s="7" t="s">
        <v>39</v>
      </c>
      <c r="B4" s="7">
        <v>41</v>
      </c>
      <c r="C4" s="8">
        <v>3</v>
      </c>
      <c r="D4" s="8">
        <f>B4*C4</f>
        <v>123</v>
      </c>
      <c r="G4" s="7" t="s">
        <v>37</v>
      </c>
      <c r="H4" s="7">
        <v>21</v>
      </c>
      <c r="I4" s="8">
        <v>3</v>
      </c>
      <c r="J4" s="8">
        <f>H4*I4</f>
        <v>63</v>
      </c>
    </row>
    <row r="5" spans="1:10" ht="15.75" x14ac:dyDescent="0.25">
      <c r="A5" s="7" t="s">
        <v>40</v>
      </c>
      <c r="B5" s="7">
        <v>29</v>
      </c>
      <c r="C5" s="8">
        <v>3.75</v>
      </c>
      <c r="D5" s="8">
        <f>B5*C5</f>
        <v>108.75</v>
      </c>
      <c r="G5" s="7" t="s">
        <v>40</v>
      </c>
      <c r="H5" s="7">
        <v>19</v>
      </c>
      <c r="I5" s="8">
        <v>3.75</v>
      </c>
      <c r="J5" s="8">
        <f>H5*I5</f>
        <v>71.25</v>
      </c>
    </row>
    <row r="6" spans="1:10" ht="15.75" x14ac:dyDescent="0.25">
      <c r="A6" s="7" t="s">
        <v>41</v>
      </c>
      <c r="B6" s="7">
        <v>58</v>
      </c>
      <c r="C6" s="8">
        <v>1.99</v>
      </c>
      <c r="D6" s="8">
        <f>B6*C6</f>
        <v>115.42</v>
      </c>
      <c r="G6" s="7" t="s">
        <v>41</v>
      </c>
      <c r="H6" s="7">
        <v>50</v>
      </c>
      <c r="I6" s="8">
        <v>1.99</v>
      </c>
      <c r="J6" s="8">
        <f>H6*I6</f>
        <v>99.5</v>
      </c>
    </row>
    <row r="7" spans="1:10" ht="15.75" x14ac:dyDescent="0.25">
      <c r="A7" s="7" t="s">
        <v>35</v>
      </c>
      <c r="B7" s="7">
        <v>32</v>
      </c>
      <c r="C7" s="8">
        <v>3.5</v>
      </c>
      <c r="D7" s="8">
        <f>B7*C7</f>
        <v>112</v>
      </c>
      <c r="G7" s="7" t="s">
        <v>35</v>
      </c>
      <c r="H7" s="7">
        <v>49</v>
      </c>
      <c r="I7" s="8">
        <v>3.5</v>
      </c>
      <c r="J7" s="8">
        <f>H7*I7</f>
        <v>171.5</v>
      </c>
    </row>
    <row r="9" spans="1:10" ht="18" x14ac:dyDescent="0.25">
      <c r="A9" s="5" t="s">
        <v>43</v>
      </c>
      <c r="B9" s="5" t="s">
        <v>42</v>
      </c>
      <c r="C9" s="5" t="s">
        <v>10</v>
      </c>
      <c r="G9" s="5" t="s">
        <v>43</v>
      </c>
      <c r="H9" s="5" t="s">
        <v>42</v>
      </c>
      <c r="I9" s="5" t="s">
        <v>10</v>
      </c>
    </row>
    <row r="10" spans="1:10" ht="15.75" x14ac:dyDescent="0.25">
      <c r="A10" s="1" t="s">
        <v>41</v>
      </c>
      <c r="B10" s="1">
        <f>SUM(B3:B7)</f>
        <v>193</v>
      </c>
      <c r="C10" s="2">
        <f>SUM(D3:D7)</f>
        <v>541.67000000000007</v>
      </c>
      <c r="G10" s="1" t="s">
        <v>38</v>
      </c>
      <c r="H10" s="1">
        <f>SUM(H3:H7)</f>
        <v>190</v>
      </c>
      <c r="I10" s="2">
        <f>SUM(J3:J7)</f>
        <v>532.75</v>
      </c>
    </row>
    <row r="12" spans="1:10" ht="18" x14ac:dyDescent="0.25">
      <c r="E12" s="5" t="s">
        <v>11</v>
      </c>
      <c r="F12" s="5" t="s">
        <v>44</v>
      </c>
    </row>
    <row r="13" spans="1:10" ht="15.75" x14ac:dyDescent="0.25">
      <c r="E13" s="1" t="str">
        <f>IF(B10&gt;H10,"November","October")</f>
        <v>November</v>
      </c>
      <c r="F13" s="1" t="str">
        <f>IF(B3&gt;H3,"November","October")</f>
        <v>October</v>
      </c>
    </row>
  </sheetData>
  <mergeCells count="2">
    <mergeCell ref="A1:D1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E1" workbookViewId="0">
      <selection activeCell="H10" sqref="H10"/>
    </sheetView>
  </sheetViews>
  <sheetFormatPr defaultRowHeight="15" x14ac:dyDescent="0.25"/>
  <cols>
    <col min="1" max="1" width="25.5703125" bestFit="1" customWidth="1"/>
    <col min="2" max="2" width="28.140625" bestFit="1" customWidth="1"/>
    <col min="3" max="3" width="15.28515625" customWidth="1"/>
    <col min="4" max="4" width="10.42578125" customWidth="1"/>
    <col min="5" max="5" width="19.140625" bestFit="1" customWidth="1"/>
    <col min="6" max="6" width="18" bestFit="1" customWidth="1"/>
    <col min="7" max="7" width="50.28515625" bestFit="1" customWidth="1"/>
    <col min="8" max="8" width="48.140625" bestFit="1" customWidth="1"/>
    <col min="9" max="9" width="52.7109375" bestFit="1" customWidth="1"/>
  </cols>
  <sheetData>
    <row r="1" spans="1:9" ht="30" x14ac:dyDescent="0.4">
      <c r="A1" s="10" t="s">
        <v>12</v>
      </c>
      <c r="B1" s="10"/>
      <c r="C1" s="10"/>
    </row>
    <row r="2" spans="1:9" ht="18" x14ac:dyDescent="0.25">
      <c r="A2" s="6" t="s">
        <v>15</v>
      </c>
      <c r="B2" s="6" t="s">
        <v>45</v>
      </c>
      <c r="C2" s="6" t="s">
        <v>27</v>
      </c>
    </row>
    <row r="3" spans="1:9" ht="15.75" x14ac:dyDescent="0.25">
      <c r="A3" s="7" t="s">
        <v>14</v>
      </c>
      <c r="B3" s="7" t="s">
        <v>46</v>
      </c>
      <c r="C3" s="8">
        <v>1000</v>
      </c>
    </row>
    <row r="4" spans="1:9" ht="18" x14ac:dyDescent="0.25">
      <c r="A4" s="7" t="s">
        <v>16</v>
      </c>
      <c r="B4" s="7" t="s">
        <v>28</v>
      </c>
      <c r="C4" s="8">
        <v>1800</v>
      </c>
      <c r="E4" s="11" t="s">
        <v>34</v>
      </c>
      <c r="F4" s="11" t="s">
        <v>47</v>
      </c>
      <c r="G4" s="11" t="s">
        <v>48</v>
      </c>
      <c r="H4" s="11" t="s">
        <v>49</v>
      </c>
      <c r="I4" s="11" t="s">
        <v>50</v>
      </c>
    </row>
    <row r="5" spans="1:9" ht="15.75" x14ac:dyDescent="0.25">
      <c r="A5" s="7" t="s">
        <v>13</v>
      </c>
      <c r="B5" s="7" t="s">
        <v>29</v>
      </c>
      <c r="C5" s="8">
        <v>950</v>
      </c>
      <c r="E5" s="12">
        <f>MAX(C3:C15)</f>
        <v>1800</v>
      </c>
      <c r="F5" s="12">
        <f>MIN(C3:C15)</f>
        <v>800</v>
      </c>
      <c r="G5" s="12">
        <f>SUM(C3:C15)</f>
        <v>13950</v>
      </c>
      <c r="H5" s="12">
        <f>G5*12</f>
        <v>167400</v>
      </c>
      <c r="I5" s="12">
        <f>AVERAGE(C3+C4+C5+C6+C7+C8+C9+C10+C11+C12+C13+C14+C15)/13</f>
        <v>1073.0769230769231</v>
      </c>
    </row>
    <row r="6" spans="1:9" ht="15.75" x14ac:dyDescent="0.25">
      <c r="A6" s="7" t="s">
        <v>17</v>
      </c>
      <c r="B6" s="7" t="s">
        <v>30</v>
      </c>
      <c r="C6" s="8">
        <v>800</v>
      </c>
    </row>
    <row r="7" spans="1:9" ht="15.75" x14ac:dyDescent="0.25">
      <c r="A7" s="7" t="s">
        <v>18</v>
      </c>
      <c r="B7" s="7" t="s">
        <v>31</v>
      </c>
      <c r="C7" s="8">
        <v>1750</v>
      </c>
    </row>
    <row r="8" spans="1:9" ht="15.75" x14ac:dyDescent="0.25">
      <c r="A8" s="7" t="s">
        <v>19</v>
      </c>
      <c r="B8" s="7" t="s">
        <v>32</v>
      </c>
      <c r="C8" s="8">
        <v>1250</v>
      </c>
    </row>
    <row r="9" spans="1:9" ht="15.75" x14ac:dyDescent="0.25">
      <c r="A9" s="7" t="s">
        <v>20</v>
      </c>
      <c r="B9" s="7" t="s">
        <v>46</v>
      </c>
      <c r="C9" s="8">
        <v>1000</v>
      </c>
    </row>
    <row r="10" spans="1:9" ht="15.75" x14ac:dyDescent="0.25">
      <c r="A10" s="7" t="s">
        <v>21</v>
      </c>
      <c r="B10" s="7" t="s">
        <v>46</v>
      </c>
      <c r="C10" s="8">
        <v>1000</v>
      </c>
    </row>
    <row r="11" spans="1:9" ht="15.75" x14ac:dyDescent="0.25">
      <c r="A11" s="7" t="s">
        <v>25</v>
      </c>
      <c r="B11" s="7" t="s">
        <v>29</v>
      </c>
      <c r="C11" s="8">
        <v>950</v>
      </c>
    </row>
    <row r="12" spans="1:9" ht="15.75" x14ac:dyDescent="0.25">
      <c r="A12" s="7" t="s">
        <v>22</v>
      </c>
      <c r="B12" s="7" t="s">
        <v>33</v>
      </c>
      <c r="C12" s="8">
        <v>850</v>
      </c>
    </row>
    <row r="13" spans="1:9" ht="15.75" x14ac:dyDescent="0.25">
      <c r="A13" s="7" t="s">
        <v>23</v>
      </c>
      <c r="B13" s="7" t="s">
        <v>33</v>
      </c>
      <c r="C13" s="8">
        <v>850</v>
      </c>
    </row>
    <row r="14" spans="1:9" ht="15.75" x14ac:dyDescent="0.25">
      <c r="A14" s="7" t="s">
        <v>24</v>
      </c>
      <c r="B14" s="7" t="s">
        <v>29</v>
      </c>
      <c r="C14" s="8">
        <v>950</v>
      </c>
    </row>
    <row r="15" spans="1:9" ht="15.75" x14ac:dyDescent="0.25">
      <c r="A15" s="7" t="s">
        <v>26</v>
      </c>
      <c r="B15" s="7" t="s">
        <v>30</v>
      </c>
      <c r="C15" s="8">
        <v>800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Medicine Inventory</vt:lpstr>
      <vt:lpstr>Sale Records</vt:lpstr>
      <vt:lpstr>Employee Mothly Salary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G-Director</dc:creator>
  <cp:lastModifiedBy>G-Director</cp:lastModifiedBy>
  <cp:lastPrinted>2025-11-30T12:57:44Z</cp:lastPrinted>
  <dcterms:created xsi:type="dcterms:W3CDTF">2025-11-29T13:12:52Z</dcterms:created>
  <dcterms:modified xsi:type="dcterms:W3CDTF">2025-11-30T13:34:13Z</dcterms:modified>
</cp:coreProperties>
</file>