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ilda.geha\Desktop\"/>
    </mc:Choice>
  </mc:AlternateContent>
  <bookViews>
    <workbookView xWindow="0" yWindow="0" windowWidth="24000" windowHeight="9630"/>
  </bookViews>
  <sheets>
    <sheet name="Sheet1" sheetId="1" r:id="rId1"/>
  </sheets>
  <externalReferences>
    <externalReference r:id="rId2"/>
  </externalReferences>
  <definedNames>
    <definedName name="Calendar10Month">Sheet1!$B$15</definedName>
    <definedName name="Calendar10MonthOption">MATCH(Calendar10Month,Months,0)</definedName>
    <definedName name="Calendar10Year">Sheet1!$A$15</definedName>
    <definedName name="Calendar11Month">Sheet1!$B$29</definedName>
    <definedName name="Calendar11MonthOption">MATCH(Calendar11Month,Months,0)</definedName>
    <definedName name="Calendar11Year">Sheet1!$A$29</definedName>
    <definedName name="Calendar12Month">Sheet1!$B$43</definedName>
    <definedName name="Calendar12MonthOption">MATCH(Calendar12Month,Months,0)</definedName>
    <definedName name="Calendar12Year">Sheet1!$A$43</definedName>
    <definedName name="Calendar8Month">[1]Calendar!$C$114</definedName>
    <definedName name="Calendar8MonthOption">MATCH(Calendar8Month,Months,0)</definedName>
    <definedName name="Calendar8Year">[1]Calendar!$B$114</definedName>
    <definedName name="Calendar9Month">Sheet1!$B$1</definedName>
    <definedName name="Calendar9MonthOption">MATCH(Calendar9Month,Months,0)</definedName>
    <definedName name="Calendar9Year">Sheet1!$A$1</definedName>
    <definedName name="CalendarDELFsessionsSeptemberDecember2025">MATCH(Calendar8Month,Months,0)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[1]Calendar!$B$4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" l="1"/>
  <c r="B1" i="1"/>
  <c r="B15" i="1" l="1"/>
  <c r="A6" i="1" a="1"/>
  <c r="D6" i="1" s="1"/>
  <c r="A8" i="1" a="1"/>
  <c r="A8" i="1" s="1"/>
  <c r="A15" i="1"/>
  <c r="A4" i="1" a="1"/>
  <c r="A4" i="1" s="1"/>
  <c r="A3" i="1" s="1"/>
  <c r="A12" i="1" a="1"/>
  <c r="F12" i="1" s="1"/>
  <c r="A10" i="1" a="1"/>
  <c r="F10" i="1" s="1"/>
  <c r="A29" i="1" l="1"/>
  <c r="G8" i="1"/>
  <c r="B6" i="1"/>
  <c r="A24" i="1" a="1"/>
  <c r="F24" i="1" s="1"/>
  <c r="A18" i="1" a="1"/>
  <c r="D18" i="1" s="1"/>
  <c r="D17" i="1" s="1"/>
  <c r="A22" i="1" a="1"/>
  <c r="A22" i="1" s="1"/>
  <c r="G6" i="1"/>
  <c r="D4" i="1"/>
  <c r="D3" i="1" s="1"/>
  <c r="B8" i="1"/>
  <c r="E8" i="1"/>
  <c r="A6" i="1"/>
  <c r="E12" i="1"/>
  <c r="B4" i="1"/>
  <c r="B3" i="1" s="1"/>
  <c r="E10" i="1"/>
  <c r="B12" i="1"/>
  <c r="F4" i="1"/>
  <c r="F3" i="1" s="1"/>
  <c r="B10" i="1"/>
  <c r="B29" i="1"/>
  <c r="A43" i="1" s="1"/>
  <c r="F8" i="1"/>
  <c r="F6" i="1"/>
  <c r="E4" i="1"/>
  <c r="E3" i="1" s="1"/>
  <c r="A20" i="1" a="1"/>
  <c r="F20" i="1" s="1"/>
  <c r="A26" i="1" a="1"/>
  <c r="A26" i="1" s="1"/>
  <c r="D8" i="1"/>
  <c r="C6" i="1"/>
  <c r="G4" i="1"/>
  <c r="G3" i="1" s="1"/>
  <c r="G10" i="1"/>
  <c r="G12" i="1"/>
  <c r="A10" i="1"/>
  <c r="A12" i="1"/>
  <c r="D10" i="1"/>
  <c r="C8" i="1"/>
  <c r="E6" i="1"/>
  <c r="D12" i="1"/>
  <c r="C4" i="1"/>
  <c r="C3" i="1" s="1"/>
  <c r="C10" i="1"/>
  <c r="C12" i="1"/>
  <c r="D22" i="1"/>
  <c r="E26" i="1"/>
  <c r="F18" i="1"/>
  <c r="F17" i="1" s="1"/>
  <c r="B18" i="1"/>
  <c r="B17" i="1" s="1"/>
  <c r="A18" i="1"/>
  <c r="A17" i="1" s="1"/>
  <c r="G18" i="1"/>
  <c r="G17" i="1" s="1"/>
  <c r="E18" i="1"/>
  <c r="E17" i="1" s="1"/>
  <c r="B43" i="1"/>
  <c r="A38" i="1" a="1"/>
  <c r="E22" i="1" l="1"/>
  <c r="A24" i="1"/>
  <c r="D24" i="1"/>
  <c r="B24" i="1"/>
  <c r="E24" i="1"/>
  <c r="C24" i="1"/>
  <c r="C18" i="1"/>
  <c r="C17" i="1" s="1"/>
  <c r="D20" i="1"/>
  <c r="A36" i="1" a="1"/>
  <c r="B36" i="1" s="1"/>
  <c r="C22" i="1"/>
  <c r="B22" i="1"/>
  <c r="A40" i="1" a="1"/>
  <c r="A40" i="1" s="1"/>
  <c r="A32" i="1" a="1"/>
  <c r="F32" i="1" s="1"/>
  <c r="F31" i="1" s="1"/>
  <c r="G22" i="1"/>
  <c r="F22" i="1"/>
  <c r="A34" i="1" a="1"/>
  <c r="B34" i="1" s="1"/>
  <c r="G24" i="1"/>
  <c r="E20" i="1"/>
  <c r="C26" i="1"/>
  <c r="B26" i="1"/>
  <c r="D26" i="1"/>
  <c r="G26" i="1"/>
  <c r="F26" i="1"/>
  <c r="C20" i="1"/>
  <c r="B20" i="1"/>
  <c r="A20" i="1"/>
  <c r="G20" i="1"/>
  <c r="A52" i="1" a="1"/>
  <c r="A48" i="1" a="1"/>
  <c r="A54" i="1" a="1"/>
  <c r="A50" i="1" a="1"/>
  <c r="A46" i="1" a="1"/>
  <c r="F38" i="1"/>
  <c r="B38" i="1"/>
  <c r="D38" i="1"/>
  <c r="A38" i="1"/>
  <c r="G38" i="1"/>
  <c r="C38" i="1"/>
  <c r="E38" i="1"/>
  <c r="F40" i="1" l="1"/>
  <c r="B40" i="1"/>
  <c r="E40" i="1"/>
  <c r="D34" i="1"/>
  <c r="G40" i="1"/>
  <c r="A34" i="1"/>
  <c r="C40" i="1"/>
  <c r="E36" i="1"/>
  <c r="F36" i="1"/>
  <c r="C32" i="1"/>
  <c r="C31" i="1" s="1"/>
  <c r="A32" i="1"/>
  <c r="A31" i="1" s="1"/>
  <c r="G36" i="1"/>
  <c r="A36" i="1"/>
  <c r="E34" i="1"/>
  <c r="F34" i="1"/>
  <c r="D32" i="1"/>
  <c r="D31" i="1" s="1"/>
  <c r="D36" i="1"/>
  <c r="G34" i="1"/>
  <c r="E32" i="1"/>
  <c r="E31" i="1" s="1"/>
  <c r="B32" i="1"/>
  <c r="B31" i="1" s="1"/>
  <c r="D40" i="1"/>
  <c r="C36" i="1"/>
  <c r="C34" i="1"/>
  <c r="G32" i="1"/>
  <c r="G31" i="1" s="1"/>
  <c r="F54" i="1"/>
  <c r="B54" i="1"/>
  <c r="D54" i="1"/>
  <c r="A54" i="1"/>
  <c r="G54" i="1"/>
  <c r="C54" i="1"/>
  <c r="E54" i="1"/>
  <c r="F48" i="1"/>
  <c r="B48" i="1"/>
  <c r="D48" i="1"/>
  <c r="A48" i="1"/>
  <c r="G48" i="1"/>
  <c r="C48" i="1"/>
  <c r="E48" i="1"/>
  <c r="F52" i="1"/>
  <c r="B52" i="1"/>
  <c r="D52" i="1"/>
  <c r="A52" i="1"/>
  <c r="G52" i="1"/>
  <c r="C52" i="1"/>
  <c r="E52" i="1"/>
  <c r="F50" i="1"/>
  <c r="B50" i="1"/>
  <c r="D50" i="1"/>
  <c r="A50" i="1"/>
  <c r="G50" i="1"/>
  <c r="C50" i="1"/>
  <c r="E50" i="1"/>
  <c r="F46" i="1"/>
  <c r="F45" i="1" s="1"/>
  <c r="B46" i="1"/>
  <c r="B45" i="1" s="1"/>
  <c r="D46" i="1"/>
  <c r="D45" i="1" s="1"/>
  <c r="A46" i="1"/>
  <c r="A45" i="1" s="1"/>
  <c r="G46" i="1"/>
  <c r="G45" i="1" s="1"/>
  <c r="C46" i="1"/>
  <c r="C45" i="1" s="1"/>
  <c r="E46" i="1"/>
  <c r="E45" i="1" s="1"/>
</calcChain>
</file>

<file path=xl/sharedStrings.xml><?xml version="1.0" encoding="utf-8"?>
<sst xmlns="http://schemas.openxmlformats.org/spreadsheetml/2006/main" count="17" uniqueCount="6">
  <si>
    <t>Rosary Holiday</t>
  </si>
  <si>
    <t>DELF A2 -B1 Session from 2:30 till 4:00</t>
  </si>
  <si>
    <t>DELF A1 Session from 3:00 till 4:30</t>
  </si>
  <si>
    <t>DELF A1-A2-B1 Session from 2:30 till 4:00</t>
  </si>
  <si>
    <t>DELF A1-A2-B1 Session from 3:00 till 4:30</t>
  </si>
  <si>
    <t>DELF A1-A2 Session from 10:00 till 1:30 DELF B1 Session from 10:00 till 13:00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</si>
</sst>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42"/>
      <color theme="8" tint="-0.499984740745262"/>
      <name val="Calibri Light"/>
      <family val="2"/>
      <scheme val="major"/>
    </font>
    <font>
      <sz val="36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sz val="11"/>
      <color theme="1"/>
      <name val="Calibri Light"/>
      <family val="2"/>
      <scheme val="major"/>
    </font>
    <font>
      <sz val="10"/>
      <color theme="1" tint="0.14999847407452621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Trebuchet MS"/>
      <family val="2"/>
    </font>
    <font>
      <b/>
      <sz val="14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rebuchet MS"/>
      <family val="2"/>
    </font>
    <font>
      <sz val="3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/>
      <right/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8" tint="0.79998168889431442"/>
      </left>
      <right/>
      <top style="thin">
        <color theme="8" tint="0.79998168889431442"/>
      </top>
      <bottom/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/>
      <top/>
      <bottom/>
      <diagonal/>
    </border>
    <border>
      <left/>
      <right style="thin">
        <color theme="8" tint="0.7999816888943144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8" tint="0.79998168889431442"/>
      </left>
      <right/>
      <top/>
      <bottom style="thin">
        <color theme="8" tint="0.79998168889431442"/>
      </bottom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/>
      <top style="thin">
        <color theme="0" tint="-0.14996795556505021"/>
      </top>
      <bottom/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164" fontId="11" fillId="0" borderId="10" applyFill="0" applyProtection="0">
      <alignment horizontal="left" vertical="center" wrapText="1" indent="1"/>
    </xf>
    <xf numFmtId="164" fontId="13" fillId="0" borderId="12" applyFill="0" applyProtection="0">
      <alignment horizontal="left" vertical="top" wrapText="1" indent="1"/>
    </xf>
    <xf numFmtId="164" fontId="15" fillId="0" borderId="17" applyNumberFormat="0" applyFill="0" applyProtection="0">
      <alignment horizontal="left" vertical="center" wrapText="1" indent="1"/>
    </xf>
    <xf numFmtId="164" fontId="1" fillId="0" borderId="0" applyNumberFormat="0" applyFill="0" applyProtection="0">
      <alignment horizontal="left" vertical="top" wrapText="1" indent="1"/>
    </xf>
  </cellStyleXfs>
  <cellXfs count="68">
    <xf numFmtId="0" fontId="0" fillId="0" borderId="0" xfId="0"/>
    <xf numFmtId="0" fontId="6" fillId="2" borderId="4" xfId="1" applyFont="1" applyFill="1" applyBorder="1" applyAlignment="1">
      <alignment horizontal="center"/>
    </xf>
    <xf numFmtId="0" fontId="7" fillId="2" borderId="5" xfId="2" applyFont="1" applyFill="1" applyBorder="1" applyAlignment="1"/>
    <xf numFmtId="0" fontId="8" fillId="2" borderId="5" xfId="0" applyFont="1" applyFill="1" applyBorder="1"/>
    <xf numFmtId="0" fontId="8" fillId="2" borderId="6" xfId="0" applyFont="1" applyFill="1" applyBorder="1"/>
    <xf numFmtId="0" fontId="8" fillId="0" borderId="0" xfId="0" applyFont="1"/>
    <xf numFmtId="0" fontId="9" fillId="2" borderId="7" xfId="3" applyFont="1" applyFill="1" applyBorder="1" applyAlignment="1">
      <alignment horizontal="center" vertical="center"/>
    </xf>
    <xf numFmtId="0" fontId="9" fillId="4" borderId="8" xfId="4" applyFont="1" applyFill="1" applyBorder="1" applyAlignment="1">
      <alignment horizontal="center" vertical="center"/>
    </xf>
    <xf numFmtId="0" fontId="9" fillId="2" borderId="8" xfId="3" applyFont="1" applyFill="1" applyBorder="1" applyAlignment="1">
      <alignment horizontal="center" vertical="center"/>
    </xf>
    <xf numFmtId="0" fontId="9" fillId="2" borderId="9" xfId="3" applyFont="1" applyFill="1" applyBorder="1" applyAlignment="1">
      <alignment horizontal="center" vertical="center"/>
    </xf>
    <xf numFmtId="0" fontId="10" fillId="0" borderId="0" xfId="0" applyFont="1"/>
    <xf numFmtId="164" fontId="12" fillId="0" borderId="0" xfId="5" applyFont="1" applyFill="1" applyBorder="1" applyAlignment="1">
      <alignment horizontal="left" wrapText="1" indent="1"/>
    </xf>
    <xf numFmtId="164" fontId="12" fillId="0" borderId="11" xfId="5" applyFont="1" applyFill="1" applyBorder="1" applyAlignment="1">
      <alignment horizontal="left" wrapText="1" indent="1"/>
    </xf>
    <xf numFmtId="0" fontId="12" fillId="0" borderId="0" xfId="0" applyFont="1" applyAlignment="1">
      <alignment horizontal="left" indent="1"/>
    </xf>
    <xf numFmtId="0" fontId="14" fillId="0" borderId="0" xfId="6" applyNumberFormat="1" applyFont="1" applyFill="1" applyBorder="1">
      <alignment horizontal="left" vertical="top" wrapText="1" indent="1"/>
    </xf>
    <xf numFmtId="0" fontId="14" fillId="0" borderId="11" xfId="6" applyNumberFormat="1" applyFont="1" applyFill="1" applyBorder="1">
      <alignment horizontal="left" vertical="top" wrapText="1" indent="1"/>
    </xf>
    <xf numFmtId="0" fontId="14" fillId="0" borderId="0" xfId="0" applyFont="1"/>
    <xf numFmtId="164" fontId="12" fillId="0" borderId="13" xfId="5" applyFont="1" applyFill="1" applyBorder="1" applyAlignment="1">
      <alignment horizontal="left" wrapText="1" indent="1"/>
    </xf>
    <xf numFmtId="164" fontId="12" fillId="0" borderId="14" xfId="5" applyFont="1" applyFill="1" applyBorder="1" applyAlignment="1">
      <alignment horizontal="left" wrapText="1" indent="1"/>
    </xf>
    <xf numFmtId="0" fontId="14" fillId="0" borderId="15" xfId="6" applyNumberFormat="1" applyFont="1" applyFill="1" applyBorder="1">
      <alignment horizontal="left" vertical="top" wrapText="1" indent="1"/>
    </xf>
    <xf numFmtId="0" fontId="14" fillId="0" borderId="16" xfId="6" applyNumberFormat="1" applyFont="1" applyFill="1" applyBorder="1">
      <alignment horizontal="left" vertical="top" wrapText="1" indent="1"/>
    </xf>
    <xf numFmtId="0" fontId="16" fillId="0" borderId="0" xfId="6" applyNumberFormat="1" applyFont="1" applyFill="1" applyBorder="1">
      <alignment horizontal="left" vertical="top" wrapText="1" indent="1"/>
    </xf>
    <xf numFmtId="0" fontId="16" fillId="0" borderId="0" xfId="8" applyNumberFormat="1" applyFont="1" applyBorder="1">
      <alignment horizontal="left" vertical="top" wrapText="1" indent="1"/>
    </xf>
    <xf numFmtId="0" fontId="8" fillId="0" borderId="0" xfId="0" applyFont="1" applyBorder="1"/>
    <xf numFmtId="164" fontId="12" fillId="0" borderId="19" xfId="5" applyFont="1" applyFill="1" applyBorder="1" applyAlignment="1">
      <alignment horizontal="left" wrapText="1" indent="1"/>
    </xf>
    <xf numFmtId="0" fontId="14" fillId="0" borderId="12" xfId="6" applyNumberFormat="1" applyFont="1" applyFill="1">
      <alignment horizontal="left" vertical="top" wrapText="1" indent="1"/>
    </xf>
    <xf numFmtId="164" fontId="12" fillId="0" borderId="10" xfId="5" applyFont="1" applyFill="1" applyAlignment="1">
      <alignment horizontal="left" wrapText="1" indent="1"/>
    </xf>
    <xf numFmtId="0" fontId="6" fillId="2" borderId="4" xfId="1" applyFont="1" applyFill="1" applyBorder="1" applyAlignment="1">
      <alignment horizontal="center" vertical="center"/>
    </xf>
    <xf numFmtId="164" fontId="12" fillId="0" borderId="21" xfId="5" applyFont="1" applyFill="1" applyBorder="1" applyAlignment="1">
      <alignment horizontal="left" wrapText="1" indent="1"/>
    </xf>
    <xf numFmtId="164" fontId="12" fillId="0" borderId="23" xfId="5" applyFont="1" applyFill="1" applyBorder="1" applyAlignment="1">
      <alignment horizontal="left" wrapText="1" indent="1"/>
    </xf>
    <xf numFmtId="0" fontId="14" fillId="0" borderId="23" xfId="6" applyNumberFormat="1" applyFont="1" applyFill="1" applyBorder="1">
      <alignment horizontal="left" vertical="top" wrapText="1" indent="1"/>
    </xf>
    <xf numFmtId="0" fontId="14" fillId="0" borderId="27" xfId="6" applyNumberFormat="1" applyFont="1" applyFill="1" applyBorder="1">
      <alignment horizontal="left" vertical="top" wrapText="1" indent="1"/>
    </xf>
    <xf numFmtId="164" fontId="12" fillId="0" borderId="29" xfId="5" applyFont="1" applyFill="1" applyBorder="1" applyAlignment="1">
      <alignment horizontal="left" wrapText="1" indent="1"/>
    </xf>
    <xf numFmtId="164" fontId="18" fillId="5" borderId="25" xfId="5" applyFont="1" applyFill="1" applyBorder="1" applyAlignment="1">
      <alignment horizontal="center" vertical="center" wrapText="1"/>
    </xf>
    <xf numFmtId="164" fontId="11" fillId="0" borderId="22" xfId="5" applyFont="1" applyFill="1" applyBorder="1" applyAlignment="1">
      <alignment horizontal="left" wrapText="1" indent="1"/>
    </xf>
    <xf numFmtId="164" fontId="11" fillId="0" borderId="14" xfId="5" applyFont="1" applyFill="1" applyBorder="1" applyAlignment="1">
      <alignment horizontal="left" wrapText="1" indent="1"/>
    </xf>
    <xf numFmtId="164" fontId="11" fillId="0" borderId="13" xfId="5" applyFont="1" applyFill="1" applyBorder="1" applyAlignment="1">
      <alignment horizontal="left" wrapText="1" indent="1"/>
    </xf>
    <xf numFmtId="0" fontId="19" fillId="5" borderId="26" xfId="6" applyNumberFormat="1" applyFont="1" applyFill="1" applyBorder="1">
      <alignment horizontal="left" vertical="top" wrapText="1" indent="1"/>
    </xf>
    <xf numFmtId="0" fontId="20" fillId="0" borderId="28" xfId="6" applyNumberFormat="1" applyFont="1" applyFill="1" applyBorder="1">
      <alignment horizontal="left" vertical="top" wrapText="1" indent="1"/>
    </xf>
    <xf numFmtId="0" fontId="20" fillId="0" borderId="16" xfId="6" applyNumberFormat="1" applyFont="1" applyFill="1" applyBorder="1">
      <alignment horizontal="left" vertical="top" wrapText="1" indent="1"/>
    </xf>
    <xf numFmtId="0" fontId="20" fillId="0" borderId="15" xfId="6" applyNumberFormat="1" applyFont="1" applyFill="1" applyBorder="1">
      <alignment horizontal="left" vertical="top" wrapText="1" indent="1"/>
    </xf>
    <xf numFmtId="164" fontId="18" fillId="6" borderId="25" xfId="5" applyFont="1" applyFill="1" applyBorder="1" applyAlignment="1">
      <alignment horizontal="center" vertical="center" wrapText="1"/>
    </xf>
    <xf numFmtId="0" fontId="19" fillId="6" borderId="26" xfId="6" applyNumberFormat="1" applyFont="1" applyFill="1" applyBorder="1">
      <alignment horizontal="left" vertical="top" wrapText="1" indent="1"/>
    </xf>
    <xf numFmtId="164" fontId="11" fillId="0" borderId="11" xfId="5" applyFont="1" applyFill="1" applyBorder="1" applyAlignment="1">
      <alignment horizontal="left" wrapText="1" indent="1"/>
    </xf>
    <xf numFmtId="0" fontId="21" fillId="0" borderId="0" xfId="8" applyNumberFormat="1" applyFont="1" applyBorder="1">
      <alignment horizontal="left" vertical="top" wrapText="1" indent="1"/>
    </xf>
    <xf numFmtId="0" fontId="22" fillId="2" borderId="5" xfId="2" applyFont="1" applyFill="1" applyBorder="1" applyAlignment="1"/>
    <xf numFmtId="0" fontId="1" fillId="2" borderId="5" xfId="0" applyFont="1" applyFill="1" applyBorder="1"/>
    <xf numFmtId="0" fontId="1" fillId="2" borderId="6" xfId="0" applyFont="1" applyFill="1" applyBorder="1"/>
    <xf numFmtId="0" fontId="1" fillId="0" borderId="0" xfId="0" applyFont="1"/>
    <xf numFmtId="0" fontId="23" fillId="4" borderId="8" xfId="4" applyFont="1" applyFill="1" applyBorder="1" applyAlignment="1">
      <alignment horizontal="center" vertical="center"/>
    </xf>
    <xf numFmtId="0" fontId="23" fillId="2" borderId="8" xfId="3" applyFont="1" applyFill="1" applyBorder="1" applyAlignment="1">
      <alignment horizontal="center" vertical="center"/>
    </xf>
    <xf numFmtId="0" fontId="23" fillId="2" borderId="9" xfId="3" applyFont="1" applyFill="1" applyBorder="1" applyAlignment="1">
      <alignment horizontal="center" vertical="center"/>
    </xf>
    <xf numFmtId="164" fontId="11" fillId="0" borderId="24" xfId="5" applyFont="1" applyFill="1" applyBorder="1" applyAlignment="1">
      <alignment horizontal="left" wrapText="1" indent="1"/>
    </xf>
    <xf numFmtId="164" fontId="11" fillId="0" borderId="0" xfId="5" applyFont="1" applyFill="1" applyBorder="1" applyAlignment="1">
      <alignment horizontal="left" wrapText="1" indent="1"/>
    </xf>
    <xf numFmtId="0" fontId="20" fillId="0" borderId="24" xfId="6" applyNumberFormat="1" applyFont="1" applyFill="1" applyBorder="1">
      <alignment horizontal="left" vertical="top" wrapText="1" indent="1"/>
    </xf>
    <xf numFmtId="0" fontId="20" fillId="0" borderId="11" xfId="6" applyNumberFormat="1" applyFont="1" applyFill="1" applyBorder="1">
      <alignment horizontal="left" vertical="top" wrapText="1" indent="1"/>
    </xf>
    <xf numFmtId="0" fontId="20" fillId="0" borderId="0" xfId="6" applyNumberFormat="1" applyFont="1" applyFill="1" applyBorder="1">
      <alignment horizontal="left" vertical="top" wrapText="1" indent="1"/>
    </xf>
    <xf numFmtId="164" fontId="11" fillId="0" borderId="19" xfId="5" applyFont="1" applyFill="1" applyBorder="1" applyAlignment="1">
      <alignment horizontal="left" wrapText="1" indent="1"/>
    </xf>
    <xf numFmtId="0" fontId="20" fillId="0" borderId="12" xfId="6" applyNumberFormat="1" applyFont="1" applyFill="1">
      <alignment horizontal="left" vertical="top" wrapText="1" indent="1"/>
    </xf>
    <xf numFmtId="164" fontId="11" fillId="0" borderId="10" xfId="5" applyFont="1" applyFill="1" applyAlignment="1">
      <alignment horizontal="left" wrapText="1" indent="1"/>
    </xf>
    <xf numFmtId="164" fontId="11" fillId="0" borderId="18" xfId="5" applyFont="1" applyFill="1" applyBorder="1" applyAlignment="1">
      <alignment horizontal="left" wrapText="1" indent="1"/>
    </xf>
    <xf numFmtId="0" fontId="20" fillId="0" borderId="18" xfId="6" applyNumberFormat="1" applyFont="1" applyFill="1" applyBorder="1">
      <alignment horizontal="left" vertical="top" wrapText="1" indent="1"/>
    </xf>
    <xf numFmtId="164" fontId="11" fillId="0" borderId="29" xfId="5" applyFont="1" applyFill="1" applyBorder="1" applyAlignment="1">
      <alignment horizontal="left" wrapText="1" indent="1"/>
    </xf>
    <xf numFmtId="164" fontId="11" fillId="0" borderId="20" xfId="5" applyFont="1" applyFill="1" applyBorder="1" applyAlignment="1">
      <alignment horizontal="left" wrapText="1" indent="1"/>
    </xf>
    <xf numFmtId="164" fontId="24" fillId="0" borderId="11" xfId="5" applyFont="1" applyFill="1" applyBorder="1" applyAlignment="1">
      <alignment horizontal="center" vertical="center" wrapText="1"/>
    </xf>
    <xf numFmtId="0" fontId="17" fillId="0" borderId="11" xfId="6" applyNumberFormat="1" applyFont="1" applyFill="1" applyBorder="1" applyAlignment="1">
      <alignment horizontal="center" vertical="top" wrapText="1"/>
    </xf>
    <xf numFmtId="0" fontId="6" fillId="3" borderId="5" xfId="2" applyFont="1" applyFill="1" applyBorder="1" applyAlignment="1">
      <alignment horizontal="left"/>
    </xf>
    <xf numFmtId="0" fontId="6" fillId="3" borderId="5" xfId="2" applyFont="1" applyFill="1" applyBorder="1" applyAlignment="1">
      <alignment horizontal="left" vertical="center"/>
    </xf>
  </cellXfs>
  <cellStyles count="9">
    <cellStyle name="Day" xfId="5"/>
    <cellStyle name="Day Detail" xfId="6"/>
    <cellStyle name="Heading 1" xfId="2" builtinId="16"/>
    <cellStyle name="Heading 2" xfId="3" builtinId="17"/>
    <cellStyle name="Heading 3" xfId="4" builtinId="18"/>
    <cellStyle name="Normal" xfId="0" builtinId="0"/>
    <cellStyle name="Notes" xfId="8"/>
    <cellStyle name="Notes Header" xfId="7"/>
    <cellStyle name="Title" xfId="1" builtinId="15"/>
  </cellStyles>
  <dxfs count="4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704850</xdr:colOff>
      <xdr:row>0</xdr:row>
      <xdr:rowOff>38100</xdr:rowOff>
    </xdr:from>
    <xdr:ext cx="4325112" cy="1216152"/>
    <xdr:pic>
      <xdr:nvPicPr>
        <xdr:cNvPr id="6" name="Picture_9" descr="Photo of a football team" title="Banner 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8175" y="38100"/>
          <a:ext cx="4325112" cy="1216152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14</xdr:row>
      <xdr:rowOff>47625</xdr:rowOff>
    </xdr:from>
    <xdr:ext cx="4325112" cy="1216152"/>
    <xdr:pic>
      <xdr:nvPicPr>
        <xdr:cNvPr id="7" name="Picture_10" descr="Photo of basketball huddle" title="Banner 1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1025" y="9020175"/>
          <a:ext cx="4325112" cy="1216152"/>
        </a:xfrm>
        <a:prstGeom prst="rect">
          <a:avLst/>
        </a:prstGeom>
      </xdr:spPr>
    </xdr:pic>
    <xdr:clientData/>
  </xdr:oneCellAnchor>
  <xdr:oneCellAnchor>
    <xdr:from>
      <xdr:col>3</xdr:col>
      <xdr:colOff>657225</xdr:colOff>
      <xdr:row>28</xdr:row>
      <xdr:rowOff>9525</xdr:rowOff>
    </xdr:from>
    <xdr:ext cx="4325112" cy="1216152"/>
    <xdr:pic>
      <xdr:nvPicPr>
        <xdr:cNvPr id="8" name="Picture_11" descr="Photo of students in a lab" title="Banner 1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0550" y="16316325"/>
          <a:ext cx="4325112" cy="1216152"/>
        </a:xfrm>
        <a:prstGeom prst="rect">
          <a:avLst/>
        </a:prstGeom>
      </xdr:spPr>
    </xdr:pic>
    <xdr:clientData/>
  </xdr:oneCellAnchor>
  <xdr:oneCellAnchor>
    <xdr:from>
      <xdr:col>3</xdr:col>
      <xdr:colOff>666750</xdr:colOff>
      <xdr:row>42</xdr:row>
      <xdr:rowOff>19050</xdr:rowOff>
    </xdr:from>
    <xdr:ext cx="4325112" cy="1216152"/>
    <xdr:pic>
      <xdr:nvPicPr>
        <xdr:cNvPr id="9" name="Picture_12" descr="Photo of a girl carrying gifts" title="Banner 1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0075" y="24479250"/>
          <a:ext cx="4325112" cy="121615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LF%20Calendar%20from%20september%20till%20december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ar"/>
      <sheetName val="Images"/>
    </sheetNames>
    <sheetDataSet>
      <sheetData sheetId="0">
        <row r="4">
          <cell r="B4" t="str">
            <v>Monday</v>
          </cell>
        </row>
        <row r="114">
          <cell r="B114">
            <v>2025</v>
          </cell>
          <cell r="C114" t="str">
            <v>August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abSelected="1" topLeftCell="A46" workbookViewId="0">
      <selection activeCell="G41" sqref="G41"/>
    </sheetView>
  </sheetViews>
  <sheetFormatPr defaultRowHeight="15" x14ac:dyDescent="0.25"/>
  <cols>
    <col min="1" max="7" width="18.7109375" customWidth="1"/>
  </cols>
  <sheetData>
    <row r="1" spans="1:9" ht="99.95" customHeight="1" x14ac:dyDescent="0.7">
      <c r="A1" s="27">
        <f>YEAR(DATE(Calendar8Year,CalendarDELFsessionsSeptemberDecember2025+1,1))</f>
        <v>2025</v>
      </c>
      <c r="B1" s="67" t="str">
        <f>TEXT(DATE(Calendar8Year,CalendarDELFsessionsSeptemberDecember2025+1,1),"mmmm")</f>
        <v>September</v>
      </c>
      <c r="C1" s="67"/>
      <c r="D1" s="2"/>
      <c r="E1" s="3"/>
      <c r="F1" s="3"/>
      <c r="G1" s="4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ht="15.75" x14ac:dyDescent="0.25">
      <c r="A3" s="6" t="str">
        <f t="shared" ref="A3:G3" si="0">TEXT(A4,"dddd")</f>
        <v>Monday</v>
      </c>
      <c r="B3" s="7" t="str">
        <f t="shared" si="0"/>
        <v>Tuesday</v>
      </c>
      <c r="C3" s="8" t="str">
        <f t="shared" si="0"/>
        <v>Wednesday</v>
      </c>
      <c r="D3" s="7" t="str">
        <f t="shared" si="0"/>
        <v>Thursday</v>
      </c>
      <c r="E3" s="8" t="str">
        <f t="shared" si="0"/>
        <v>Friday</v>
      </c>
      <c r="F3" s="7" t="str">
        <f t="shared" si="0"/>
        <v>Saturday</v>
      </c>
      <c r="G3" s="9" t="str">
        <f t="shared" si="0"/>
        <v>Sunday</v>
      </c>
      <c r="H3" s="10"/>
      <c r="I3" s="10"/>
    </row>
    <row r="4" spans="1:9" ht="50.1" customHeight="1" x14ac:dyDescent="0.35">
      <c r="A4" s="11">
        <f t="array" ref="A4:G4">Days+1+DATE(Calendar9Year,Calendar9MonthOption,1)-WEEKDAY(DATE(Calendar9Year,Calendar9MonthOption,1),WeekdayOption)</f>
        <v>45901</v>
      </c>
      <c r="B4" s="12">
        <v>45902</v>
      </c>
      <c r="C4" s="12">
        <v>45903</v>
      </c>
      <c r="D4" s="12">
        <v>45904</v>
      </c>
      <c r="E4" s="12">
        <v>45905</v>
      </c>
      <c r="F4" s="12">
        <v>45906</v>
      </c>
      <c r="G4" s="11">
        <v>45907</v>
      </c>
      <c r="H4" s="13"/>
      <c r="I4" s="13"/>
    </row>
    <row r="5" spans="1:9" ht="50.1" customHeight="1" x14ac:dyDescent="0.25">
      <c r="A5" s="14"/>
      <c r="B5" s="15"/>
      <c r="C5" s="15"/>
      <c r="D5" s="15"/>
      <c r="E5" s="15"/>
      <c r="F5" s="15"/>
      <c r="G5" s="14"/>
      <c r="H5" s="16"/>
      <c r="I5" s="16"/>
    </row>
    <row r="6" spans="1:9" ht="50.1" customHeight="1" x14ac:dyDescent="0.35">
      <c r="A6" s="17">
        <f t="array" ref="A6:G6">Days+8+DATE(Calendar9Year,Calendar9MonthOption,1)-WEEKDAY(DATE(Calendar9Year,Calendar9MonthOption,1),WeekdayOption)</f>
        <v>45908</v>
      </c>
      <c r="B6" s="18">
        <v>45909</v>
      </c>
      <c r="C6" s="18">
        <v>45910</v>
      </c>
      <c r="D6" s="18">
        <v>45911</v>
      </c>
      <c r="E6" s="18">
        <v>45912</v>
      </c>
      <c r="F6" s="18">
        <v>45913</v>
      </c>
      <c r="G6" s="17">
        <v>45914</v>
      </c>
      <c r="H6" s="13"/>
      <c r="I6" s="13"/>
    </row>
    <row r="7" spans="1:9" ht="50.1" customHeight="1" thickBot="1" x14ac:dyDescent="0.3">
      <c r="A7" s="19"/>
      <c r="B7" s="20"/>
      <c r="C7" s="20"/>
      <c r="D7" s="15"/>
      <c r="E7" s="20"/>
      <c r="F7" s="20"/>
      <c r="G7" s="19"/>
      <c r="H7" s="16"/>
      <c r="I7" s="16"/>
    </row>
    <row r="8" spans="1:9" ht="50.1" customHeight="1" x14ac:dyDescent="0.35">
      <c r="A8" s="17">
        <f t="array" ref="A8:G8">Days+15+DATE(Calendar9Year,Calendar9MonthOption,1)-WEEKDAY(DATE(Calendar9Year,Calendar9MonthOption,1),WeekdayOption)</f>
        <v>45915</v>
      </c>
      <c r="B8" s="18">
        <v>45916</v>
      </c>
      <c r="C8" s="28">
        <v>45917</v>
      </c>
      <c r="D8" s="33">
        <v>45918</v>
      </c>
      <c r="E8" s="34">
        <v>45919</v>
      </c>
      <c r="F8" s="35">
        <v>45920</v>
      </c>
      <c r="G8" s="36">
        <v>45921</v>
      </c>
      <c r="H8" s="13"/>
      <c r="I8" s="13"/>
    </row>
    <row r="9" spans="1:9" ht="50.1" customHeight="1" thickBot="1" x14ac:dyDescent="0.3">
      <c r="A9" s="19"/>
      <c r="B9" s="20"/>
      <c r="C9" s="31"/>
      <c r="D9" s="37" t="s">
        <v>3</v>
      </c>
      <c r="E9" s="38"/>
      <c r="F9" s="39"/>
      <c r="G9" s="40"/>
      <c r="H9" s="16"/>
      <c r="I9" s="16"/>
    </row>
    <row r="10" spans="1:9" ht="50.1" customHeight="1" x14ac:dyDescent="0.35">
      <c r="A10" s="17">
        <f t="array" ref="A10:G10">Days+22+DATE(Calendar9Year,Calendar9MonthOption,1)-WEEKDAY(DATE(Calendar9Year,Calendar9MonthOption,1),WeekdayOption)</f>
        <v>45922</v>
      </c>
      <c r="B10" s="18">
        <v>45923</v>
      </c>
      <c r="C10" s="28">
        <v>45924</v>
      </c>
      <c r="D10" s="41">
        <v>45925</v>
      </c>
      <c r="E10" s="34">
        <v>45926</v>
      </c>
      <c r="F10" s="35">
        <v>45927</v>
      </c>
      <c r="G10" s="36">
        <v>45928</v>
      </c>
      <c r="H10" s="13"/>
      <c r="I10" s="13"/>
    </row>
    <row r="11" spans="1:9" ht="50.1" customHeight="1" thickBot="1" x14ac:dyDescent="0.3">
      <c r="A11" s="19"/>
      <c r="B11" s="20"/>
      <c r="C11" s="31"/>
      <c r="D11" s="42" t="s">
        <v>3</v>
      </c>
      <c r="E11" s="38"/>
      <c r="F11" s="39"/>
      <c r="G11" s="40"/>
      <c r="H11" s="16"/>
      <c r="I11" s="16"/>
    </row>
    <row r="12" spans="1:9" ht="50.1" customHeight="1" x14ac:dyDescent="0.35">
      <c r="A12" s="17">
        <f t="array" ref="A12:G12">Days+29+DATE(Calendar9Year,Calendar9MonthOption,1)-WEEKDAY(DATE(Calendar9Year,Calendar9MonthOption,1),WeekdayOption)</f>
        <v>45929</v>
      </c>
      <c r="B12" s="18">
        <v>45930</v>
      </c>
      <c r="C12" s="18">
        <v>45931</v>
      </c>
      <c r="D12" s="43">
        <v>45932</v>
      </c>
      <c r="E12" s="35">
        <v>45933</v>
      </c>
      <c r="F12" s="35">
        <v>45934</v>
      </c>
      <c r="G12" s="36">
        <v>45935</v>
      </c>
      <c r="H12" s="13"/>
      <c r="I12" s="13"/>
    </row>
    <row r="13" spans="1:9" ht="50.1" customHeight="1" x14ac:dyDescent="0.25">
      <c r="A13" s="19"/>
      <c r="B13" s="20"/>
      <c r="C13" s="20"/>
      <c r="D13" s="39"/>
      <c r="E13" s="39"/>
      <c r="F13" s="39"/>
      <c r="G13" s="40"/>
      <c r="H13" s="16"/>
      <c r="I13" s="16"/>
    </row>
    <row r="14" spans="1:9" ht="16.5" x14ac:dyDescent="0.25">
      <c r="A14" s="21"/>
      <c r="B14" s="21"/>
      <c r="C14" s="22"/>
      <c r="D14" s="44"/>
      <c r="E14" s="44"/>
      <c r="F14" s="44"/>
      <c r="G14" s="44"/>
      <c r="H14" s="23"/>
      <c r="I14" s="23"/>
    </row>
    <row r="15" spans="1:9" ht="99.95" customHeight="1" x14ac:dyDescent="0.8">
      <c r="A15" s="1">
        <f>YEAR(DATE(Calendar9Year,Calendar9MonthOption+1,1))</f>
        <v>2025</v>
      </c>
      <c r="B15" s="66" t="str">
        <f>TEXT(DATE(Calendar9Year,Calendar9MonthOption+1,1),"mmmm")</f>
        <v>October</v>
      </c>
      <c r="C15" s="66"/>
      <c r="D15" s="45"/>
      <c r="E15" s="46"/>
      <c r="F15" s="46"/>
      <c r="G15" s="47"/>
      <c r="H15" s="5"/>
      <c r="I15" s="5"/>
    </row>
    <row r="16" spans="1:9" x14ac:dyDescent="0.25">
      <c r="A16" s="5"/>
      <c r="B16" s="5"/>
      <c r="C16" s="5"/>
      <c r="D16" s="48"/>
      <c r="E16" s="48"/>
      <c r="F16" s="48"/>
      <c r="G16" s="48"/>
      <c r="H16" s="5"/>
      <c r="I16" s="5"/>
    </row>
    <row r="17" spans="1:9" ht="16.5" thickBot="1" x14ac:dyDescent="0.3">
      <c r="A17" s="6" t="str">
        <f t="shared" ref="A17:G17" si="1">TEXT(A18,"dddd")</f>
        <v>Monday</v>
      </c>
      <c r="B17" s="7" t="str">
        <f t="shared" si="1"/>
        <v>Tuesday</v>
      </c>
      <c r="C17" s="8" t="str">
        <f t="shared" si="1"/>
        <v>Wednesday</v>
      </c>
      <c r="D17" s="49" t="str">
        <f t="shared" si="1"/>
        <v>Thursday</v>
      </c>
      <c r="E17" s="50" t="str">
        <f t="shared" si="1"/>
        <v>Friday</v>
      </c>
      <c r="F17" s="49" t="str">
        <f t="shared" si="1"/>
        <v>Saturday</v>
      </c>
      <c r="G17" s="51" t="str">
        <f t="shared" si="1"/>
        <v>Sunday</v>
      </c>
      <c r="H17" s="10"/>
      <c r="I17" s="10"/>
    </row>
    <row r="18" spans="1:9" ht="50.1" customHeight="1" x14ac:dyDescent="0.35">
      <c r="A18" s="11">
        <f t="array" ref="A18:G18">Days+1+DATE(Calendar10Year,Calendar10MonthOption,1)-WEEKDAY(DATE(Calendar10Year,Calendar10MonthOption,1),WeekdayOption)</f>
        <v>45929</v>
      </c>
      <c r="B18" s="12">
        <v>45930</v>
      </c>
      <c r="C18" s="29">
        <v>45931</v>
      </c>
      <c r="D18" s="41">
        <v>45932</v>
      </c>
      <c r="E18" s="52">
        <v>45933</v>
      </c>
      <c r="F18" s="43">
        <v>45934</v>
      </c>
      <c r="G18" s="53">
        <v>45935</v>
      </c>
      <c r="H18" s="13"/>
      <c r="I18" s="13"/>
    </row>
    <row r="19" spans="1:9" ht="50.1" customHeight="1" thickBot="1" x14ac:dyDescent="0.3">
      <c r="A19" s="14"/>
      <c r="B19" s="15"/>
      <c r="C19" s="30"/>
      <c r="D19" s="42" t="s">
        <v>3</v>
      </c>
      <c r="E19" s="54"/>
      <c r="F19" s="55"/>
      <c r="G19" s="56"/>
      <c r="H19" s="16"/>
      <c r="I19" s="16"/>
    </row>
    <row r="20" spans="1:9" ht="50.1" customHeight="1" x14ac:dyDescent="0.35">
      <c r="A20" s="17">
        <f t="array" ref="A20:G20">Days+8+DATE(Calendar10Year,Calendar10MonthOption,1)-WEEKDAY(DATE(Calendar10Year,Calendar10MonthOption,1),WeekdayOption)</f>
        <v>45936</v>
      </c>
      <c r="B20" s="18">
        <v>45937</v>
      </c>
      <c r="C20" s="18">
        <v>45938</v>
      </c>
      <c r="D20" s="64">
        <v>45939</v>
      </c>
      <c r="E20" s="35">
        <v>45940</v>
      </c>
      <c r="F20" s="35">
        <v>45941</v>
      </c>
      <c r="G20" s="36">
        <v>45942</v>
      </c>
      <c r="H20" s="13"/>
      <c r="I20" s="13"/>
    </row>
    <row r="21" spans="1:9" ht="50.1" customHeight="1" thickBot="1" x14ac:dyDescent="0.3">
      <c r="A21" s="19"/>
      <c r="B21" s="20"/>
      <c r="C21" s="20"/>
      <c r="D21" s="65" t="s">
        <v>0</v>
      </c>
      <c r="E21" s="39"/>
      <c r="F21" s="55"/>
      <c r="G21" s="40"/>
      <c r="H21" s="16"/>
      <c r="I21" s="16"/>
    </row>
    <row r="22" spans="1:9" ht="50.1" customHeight="1" x14ac:dyDescent="0.35">
      <c r="A22" s="17">
        <f t="array" ref="A22:G22">Days+15+DATE(Calendar10Year,Calendar10MonthOption,1)-WEEKDAY(DATE(Calendar10Year,Calendar10MonthOption,1),WeekdayOption)</f>
        <v>45943</v>
      </c>
      <c r="B22" s="18">
        <v>45944</v>
      </c>
      <c r="C22" s="28">
        <v>45945</v>
      </c>
      <c r="D22" s="33">
        <v>45946</v>
      </c>
      <c r="E22" s="36">
        <v>45947</v>
      </c>
      <c r="F22" s="33">
        <v>45948</v>
      </c>
      <c r="G22" s="36">
        <v>45949</v>
      </c>
      <c r="H22" s="13"/>
      <c r="I22" s="13"/>
    </row>
    <row r="23" spans="1:9" ht="50.1" customHeight="1" thickBot="1" x14ac:dyDescent="0.3">
      <c r="A23" s="19"/>
      <c r="B23" s="20"/>
      <c r="C23" s="31"/>
      <c r="D23" s="37" t="s">
        <v>1</v>
      </c>
      <c r="E23" s="40"/>
      <c r="F23" s="37" t="s">
        <v>2</v>
      </c>
      <c r="G23" s="40"/>
      <c r="H23" s="16"/>
      <c r="I23" s="16"/>
    </row>
    <row r="24" spans="1:9" ht="50.1" customHeight="1" x14ac:dyDescent="0.35">
      <c r="A24" s="17">
        <f t="array" ref="A24:G24">Days+22+DATE(Calendar10Year,Calendar10MonthOption,1)-WEEKDAY(DATE(Calendar10Year,Calendar10MonthOption,1),WeekdayOption)</f>
        <v>45950</v>
      </c>
      <c r="B24" s="18">
        <v>45951</v>
      </c>
      <c r="C24" s="28">
        <v>45952</v>
      </c>
      <c r="D24" s="41">
        <v>45953</v>
      </c>
      <c r="E24" s="34">
        <v>45954</v>
      </c>
      <c r="F24" s="43">
        <v>45955</v>
      </c>
      <c r="G24" s="36">
        <v>45956</v>
      </c>
      <c r="H24" s="13"/>
      <c r="I24" s="13"/>
    </row>
    <row r="25" spans="1:9" ht="50.1" customHeight="1" thickBot="1" x14ac:dyDescent="0.3">
      <c r="A25" s="19"/>
      <c r="B25" s="20"/>
      <c r="C25" s="31"/>
      <c r="D25" s="42" t="s">
        <v>3</v>
      </c>
      <c r="E25" s="38"/>
      <c r="F25" s="39"/>
      <c r="G25" s="40"/>
      <c r="H25" s="16"/>
      <c r="I25" s="16"/>
    </row>
    <row r="26" spans="1:9" ht="50.1" customHeight="1" x14ac:dyDescent="0.35">
      <c r="A26" s="17">
        <f t="array" ref="A26:G26">Days+29+DATE(Calendar10Year,Calendar10MonthOption,1)-WEEKDAY(DATE(Calendar10Year,Calendar10MonthOption,1),WeekdayOption)</f>
        <v>45957</v>
      </c>
      <c r="B26" s="18">
        <v>45958</v>
      </c>
      <c r="C26" s="28">
        <v>45959</v>
      </c>
      <c r="D26" s="33">
        <v>45960</v>
      </c>
      <c r="E26" s="34">
        <v>45961</v>
      </c>
      <c r="F26" s="35">
        <v>45962</v>
      </c>
      <c r="G26" s="36">
        <v>45963</v>
      </c>
      <c r="H26" s="13"/>
      <c r="I26" s="13"/>
    </row>
    <row r="27" spans="1:9" ht="50.1" customHeight="1" thickBot="1" x14ac:dyDescent="0.3">
      <c r="A27" s="19"/>
      <c r="B27" s="20"/>
      <c r="C27" s="31"/>
      <c r="D27" s="37" t="s">
        <v>3</v>
      </c>
      <c r="E27" s="38"/>
      <c r="F27" s="39"/>
      <c r="G27" s="40"/>
      <c r="H27" s="16"/>
      <c r="I27" s="16"/>
    </row>
    <row r="28" spans="1:9" ht="16.5" x14ac:dyDescent="0.25">
      <c r="A28" s="21"/>
      <c r="B28" s="21"/>
      <c r="C28" s="22"/>
      <c r="D28" s="44"/>
      <c r="E28" s="44"/>
      <c r="F28" s="44"/>
      <c r="G28" s="44"/>
      <c r="H28" s="23"/>
      <c r="I28" s="23"/>
    </row>
    <row r="29" spans="1:9" ht="99.95" customHeight="1" x14ac:dyDescent="0.8">
      <c r="A29" s="1">
        <f>YEAR(DATE(Calendar10Year,Calendar10MonthOption+1,1))</f>
        <v>2025</v>
      </c>
      <c r="B29" s="66" t="str">
        <f>TEXT(DATE(Calendar10Year,Calendar10MonthOption+1,1),"mmmm")</f>
        <v>November</v>
      </c>
      <c r="C29" s="66"/>
      <c r="D29" s="45"/>
      <c r="E29" s="46"/>
      <c r="F29" s="46"/>
      <c r="G29" s="47"/>
      <c r="H29" s="5"/>
      <c r="I29" s="5"/>
    </row>
    <row r="30" spans="1:9" x14ac:dyDescent="0.25">
      <c r="A30" s="5"/>
      <c r="B30" s="5"/>
      <c r="C30" s="5"/>
      <c r="D30" s="48"/>
      <c r="E30" s="48"/>
      <c r="F30" s="48"/>
      <c r="G30" s="48"/>
      <c r="H30" s="5"/>
      <c r="I30" s="5"/>
    </row>
    <row r="31" spans="1:9" ht="16.5" thickBot="1" x14ac:dyDescent="0.3">
      <c r="A31" s="6" t="str">
        <f t="shared" ref="A31:G31" si="2">TEXT(A32,"dddd")</f>
        <v>Monday</v>
      </c>
      <c r="B31" s="7" t="str">
        <f t="shared" si="2"/>
        <v>Tuesday</v>
      </c>
      <c r="C31" s="8" t="str">
        <f t="shared" si="2"/>
        <v>Wednesday</v>
      </c>
      <c r="D31" s="49" t="str">
        <f t="shared" si="2"/>
        <v>Thursday</v>
      </c>
      <c r="E31" s="50" t="str">
        <f t="shared" si="2"/>
        <v>Friday</v>
      </c>
      <c r="F31" s="49" t="str">
        <f t="shared" si="2"/>
        <v>Saturday</v>
      </c>
      <c r="G31" s="51" t="str">
        <f t="shared" si="2"/>
        <v>Sunday</v>
      </c>
      <c r="H31" s="10"/>
      <c r="I31" s="10"/>
    </row>
    <row r="32" spans="1:9" ht="50.1" customHeight="1" x14ac:dyDescent="0.35">
      <c r="A32" s="24">
        <f t="array" ref="A32:G32">Days+1+DATE(Calendar11Year,Calendar11MonthOption,1)-WEEKDAY(DATE(Calendar11Year,Calendar11MonthOption,1),WeekdayOption)</f>
        <v>45957</v>
      </c>
      <c r="B32" s="24">
        <v>45958</v>
      </c>
      <c r="C32" s="24">
        <v>45959</v>
      </c>
      <c r="D32" s="57">
        <v>45960</v>
      </c>
      <c r="E32" s="57">
        <v>45961</v>
      </c>
      <c r="F32" s="53">
        <v>45962</v>
      </c>
      <c r="G32" s="41">
        <v>45963</v>
      </c>
      <c r="H32" s="13"/>
      <c r="I32" s="13"/>
    </row>
    <row r="33" spans="1:9" ht="108.75" customHeight="1" thickBot="1" x14ac:dyDescent="0.3">
      <c r="A33" s="25"/>
      <c r="B33" s="25"/>
      <c r="C33" s="25"/>
      <c r="D33" s="58"/>
      <c r="E33" s="58"/>
      <c r="F33" s="56"/>
      <c r="G33" s="42" t="s">
        <v>5</v>
      </c>
      <c r="H33" s="16"/>
      <c r="I33" s="16"/>
    </row>
    <row r="34" spans="1:9" ht="50.1" customHeight="1" x14ac:dyDescent="0.35">
      <c r="A34" s="26">
        <f t="array" ref="A34:G34">Days+8+DATE(Calendar11Year,Calendar11MonthOption,1)-WEEKDAY(DATE(Calendar11Year,Calendar11MonthOption,1),WeekdayOption)</f>
        <v>45964</v>
      </c>
      <c r="B34" s="26">
        <v>45965</v>
      </c>
      <c r="C34" s="32">
        <v>45966</v>
      </c>
      <c r="D34" s="33">
        <v>45967</v>
      </c>
      <c r="E34" s="59">
        <v>45968</v>
      </c>
      <c r="F34" s="59">
        <v>45969</v>
      </c>
      <c r="G34" s="60">
        <v>45970</v>
      </c>
      <c r="H34" s="13"/>
      <c r="I34" s="13"/>
    </row>
    <row r="35" spans="1:9" ht="50.1" customHeight="1" thickBot="1" x14ac:dyDescent="0.3">
      <c r="A35" s="25"/>
      <c r="B35" s="25"/>
      <c r="C35" s="14"/>
      <c r="D35" s="37" t="s">
        <v>3</v>
      </c>
      <c r="E35" s="58"/>
      <c r="F35" s="58"/>
      <c r="G35" s="61"/>
      <c r="H35" s="16"/>
      <c r="I35" s="16"/>
    </row>
    <row r="36" spans="1:9" ht="50.1" customHeight="1" x14ac:dyDescent="0.35">
      <c r="A36" s="26">
        <f t="array" ref="A36:G36">Days+15+DATE(Calendar11Year,Calendar11MonthOption,1)-WEEKDAY(DATE(Calendar11Year,Calendar11MonthOption,1),WeekdayOption)</f>
        <v>45971</v>
      </c>
      <c r="B36" s="26">
        <v>45972</v>
      </c>
      <c r="C36" s="32">
        <v>45973</v>
      </c>
      <c r="D36" s="41">
        <v>45974</v>
      </c>
      <c r="E36" s="62">
        <v>45975</v>
      </c>
      <c r="F36" s="41">
        <v>45976</v>
      </c>
      <c r="G36" s="62">
        <v>45977</v>
      </c>
      <c r="H36" s="13"/>
      <c r="I36" s="13"/>
    </row>
    <row r="37" spans="1:9" ht="50.1" customHeight="1" thickBot="1" x14ac:dyDescent="0.3">
      <c r="A37" s="25"/>
      <c r="B37" s="25"/>
      <c r="C37" s="14"/>
      <c r="D37" s="42" t="s">
        <v>3</v>
      </c>
      <c r="E37" s="56"/>
      <c r="F37" s="42" t="s">
        <v>4</v>
      </c>
      <c r="G37" s="56"/>
      <c r="H37" s="16"/>
      <c r="I37" s="16"/>
    </row>
    <row r="38" spans="1:9" ht="50.1" customHeight="1" x14ac:dyDescent="0.35">
      <c r="A38" s="26">
        <f t="array" ref="A38:G38">Days+22+DATE(Calendar11Year,Calendar11MonthOption,1)-WEEKDAY(DATE(Calendar11Year,Calendar11MonthOption,1),WeekdayOption)</f>
        <v>45978</v>
      </c>
      <c r="B38" s="26">
        <v>45979</v>
      </c>
      <c r="C38" s="32">
        <v>45980</v>
      </c>
      <c r="D38" s="33">
        <v>45981</v>
      </c>
      <c r="E38" s="59">
        <v>45982</v>
      </c>
      <c r="F38" s="57">
        <v>45983</v>
      </c>
      <c r="G38" s="63">
        <v>45984</v>
      </c>
      <c r="H38" s="13"/>
      <c r="I38" s="13"/>
    </row>
    <row r="39" spans="1:9" ht="50.1" customHeight="1" thickBot="1" x14ac:dyDescent="0.3">
      <c r="A39" s="25"/>
      <c r="B39" s="25"/>
      <c r="C39" s="14"/>
      <c r="D39" s="37" t="s">
        <v>3</v>
      </c>
      <c r="E39" s="58"/>
      <c r="F39" s="58"/>
      <c r="G39" s="61"/>
      <c r="H39" s="16"/>
      <c r="I39" s="16"/>
    </row>
    <row r="40" spans="1:9" ht="50.1" customHeight="1" x14ac:dyDescent="0.35">
      <c r="A40" s="26">
        <f t="array" ref="A40:G40">Days+29+DATE(Calendar11Year,Calendar11MonthOption,1)-WEEKDAY(DATE(Calendar11Year,Calendar11MonthOption,1),WeekdayOption)</f>
        <v>45985</v>
      </c>
      <c r="B40" s="26">
        <v>45986</v>
      </c>
      <c r="C40" s="32">
        <v>45987</v>
      </c>
      <c r="D40" s="41">
        <v>45988</v>
      </c>
      <c r="E40" s="59">
        <v>45989</v>
      </c>
      <c r="F40" s="62">
        <v>45990</v>
      </c>
      <c r="G40" s="41">
        <v>45991</v>
      </c>
      <c r="H40" s="13"/>
      <c r="I40" s="13"/>
    </row>
    <row r="41" spans="1:9" ht="108.75" customHeight="1" thickBot="1" x14ac:dyDescent="0.3">
      <c r="A41" s="25"/>
      <c r="B41" s="25"/>
      <c r="C41" s="14"/>
      <c r="D41" s="42" t="s">
        <v>3</v>
      </c>
      <c r="E41" s="58"/>
      <c r="F41" s="56"/>
      <c r="G41" s="42" t="s">
        <v>5</v>
      </c>
      <c r="H41" s="16"/>
      <c r="I41" s="16"/>
    </row>
    <row r="42" spans="1:9" ht="16.5" x14ac:dyDescent="0.25">
      <c r="A42" s="21"/>
      <c r="B42" s="21"/>
      <c r="C42" s="22"/>
      <c r="D42" s="44"/>
      <c r="E42" s="44"/>
      <c r="F42" s="44"/>
      <c r="G42" s="44"/>
      <c r="H42" s="23"/>
      <c r="I42" s="23"/>
    </row>
    <row r="43" spans="1:9" ht="99.95" customHeight="1" x14ac:dyDescent="0.8">
      <c r="A43" s="1">
        <f>YEAR(DATE(Calendar11Year,Calendar11MonthOption+1,1))</f>
        <v>2025</v>
      </c>
      <c r="B43" s="66" t="str">
        <f>TEXT(DATE(Calendar11Year,Calendar11MonthOption+1,1),"mmmm")</f>
        <v>December</v>
      </c>
      <c r="C43" s="66"/>
      <c r="D43" s="45"/>
      <c r="E43" s="46"/>
      <c r="F43" s="46"/>
      <c r="G43" s="47"/>
      <c r="H43" s="5"/>
      <c r="I43" s="5"/>
    </row>
    <row r="44" spans="1:9" x14ac:dyDescent="0.25">
      <c r="A44" s="5"/>
      <c r="B44" s="5"/>
      <c r="C44" s="5"/>
      <c r="D44" s="48"/>
      <c r="E44" s="48"/>
      <c r="F44" s="48"/>
      <c r="G44" s="48"/>
      <c r="H44" s="5"/>
      <c r="I44" s="5"/>
    </row>
    <row r="45" spans="1:9" ht="16.5" thickBot="1" x14ac:dyDescent="0.3">
      <c r="A45" s="6" t="str">
        <f t="shared" ref="A45:G45" si="3">TEXT(A46,"dddd")</f>
        <v>Monday</v>
      </c>
      <c r="B45" s="7" t="str">
        <f t="shared" si="3"/>
        <v>Tuesday</v>
      </c>
      <c r="C45" s="8" t="str">
        <f t="shared" si="3"/>
        <v>Wednesday</v>
      </c>
      <c r="D45" s="49" t="str">
        <f t="shared" si="3"/>
        <v>Thursday</v>
      </c>
      <c r="E45" s="50" t="str">
        <f t="shared" si="3"/>
        <v>Friday</v>
      </c>
      <c r="F45" s="49" t="str">
        <f t="shared" si="3"/>
        <v>Saturday</v>
      </c>
      <c r="G45" s="51" t="str">
        <f t="shared" si="3"/>
        <v>Sunday</v>
      </c>
      <c r="H45" s="10"/>
      <c r="I45" s="10"/>
    </row>
    <row r="46" spans="1:9" ht="50.1" customHeight="1" x14ac:dyDescent="0.35">
      <c r="A46" s="11">
        <f t="array" ref="A46:G46">Days+1+DATE(Calendar12Year,Calendar12MonthOption,1)-WEEKDAY(DATE(Calendar12Year,Calendar12MonthOption,1),WeekdayOption)</f>
        <v>45992</v>
      </c>
      <c r="B46" s="12">
        <v>45993</v>
      </c>
      <c r="C46" s="29">
        <v>45994</v>
      </c>
      <c r="D46" s="33">
        <v>45995</v>
      </c>
      <c r="E46" s="52">
        <v>45996</v>
      </c>
      <c r="F46" s="43">
        <v>45997</v>
      </c>
      <c r="G46" s="53">
        <v>45998</v>
      </c>
      <c r="H46" s="13"/>
      <c r="I46" s="13"/>
    </row>
    <row r="47" spans="1:9" ht="50.1" customHeight="1" thickBot="1" x14ac:dyDescent="0.3">
      <c r="A47" s="14"/>
      <c r="B47" s="15"/>
      <c r="C47" s="30"/>
      <c r="D47" s="37" t="s">
        <v>3</v>
      </c>
      <c r="E47" s="54"/>
      <c r="F47" s="55"/>
      <c r="G47" s="56"/>
      <c r="H47" s="16"/>
      <c r="I47" s="16"/>
    </row>
    <row r="48" spans="1:9" ht="50.1" customHeight="1" x14ac:dyDescent="0.35">
      <c r="A48" s="17">
        <f t="array" ref="A48:G48">Days+8+DATE(Calendar12Year,Calendar12MonthOption,1)-WEEKDAY(DATE(Calendar12Year,Calendar12MonthOption,1),WeekdayOption)</f>
        <v>45999</v>
      </c>
      <c r="B48" s="18">
        <v>46000</v>
      </c>
      <c r="C48" s="18">
        <v>46001</v>
      </c>
      <c r="D48" s="43">
        <v>46002</v>
      </c>
      <c r="E48" s="35">
        <v>46003</v>
      </c>
      <c r="F48" s="35">
        <v>46004</v>
      </c>
      <c r="G48" s="36">
        <v>46005</v>
      </c>
      <c r="H48" s="13"/>
      <c r="I48" s="13"/>
    </row>
    <row r="49" spans="1:9" ht="50.1" customHeight="1" thickBot="1" x14ac:dyDescent="0.3">
      <c r="A49" s="19"/>
      <c r="B49" s="20"/>
      <c r="C49" s="20"/>
      <c r="D49" s="55"/>
      <c r="E49" s="39"/>
      <c r="F49" s="39"/>
      <c r="G49" s="40"/>
      <c r="H49" s="16"/>
      <c r="I49" s="16"/>
    </row>
    <row r="50" spans="1:9" ht="50.1" customHeight="1" x14ac:dyDescent="0.35">
      <c r="A50" s="17">
        <f t="array" ref="A50:G50">Days+15+DATE(Calendar12Year,Calendar12MonthOption,1)-WEEKDAY(DATE(Calendar12Year,Calendar12MonthOption,1),WeekdayOption)</f>
        <v>46006</v>
      </c>
      <c r="B50" s="18">
        <v>46007</v>
      </c>
      <c r="C50" s="28">
        <v>46008</v>
      </c>
      <c r="D50" s="41">
        <v>46009</v>
      </c>
      <c r="E50" s="34">
        <v>46010</v>
      </c>
      <c r="F50" s="35">
        <v>46011</v>
      </c>
      <c r="G50" s="36">
        <v>46012</v>
      </c>
      <c r="H50" s="13"/>
      <c r="I50" s="13"/>
    </row>
    <row r="51" spans="1:9" ht="50.1" customHeight="1" thickBot="1" x14ac:dyDescent="0.3">
      <c r="A51" s="19"/>
      <c r="B51" s="20"/>
      <c r="C51" s="31"/>
      <c r="D51" s="42" t="s">
        <v>3</v>
      </c>
      <c r="E51" s="38"/>
      <c r="F51" s="39"/>
      <c r="G51" s="40"/>
      <c r="H51" s="16"/>
      <c r="I51" s="16"/>
    </row>
    <row r="52" spans="1:9" ht="50.1" customHeight="1" x14ac:dyDescent="0.35">
      <c r="A52" s="17">
        <f t="array" ref="A52:G52">Days+22+DATE(Calendar12Year,Calendar12MonthOption,1)-WEEKDAY(DATE(Calendar12Year,Calendar12MonthOption,1),WeekdayOption)</f>
        <v>46013</v>
      </c>
      <c r="B52" s="18">
        <v>46014</v>
      </c>
      <c r="C52" s="18">
        <v>46015</v>
      </c>
      <c r="D52" s="12">
        <v>46016</v>
      </c>
      <c r="E52" s="18">
        <v>46017</v>
      </c>
      <c r="F52" s="18">
        <v>46018</v>
      </c>
      <c r="G52" s="17">
        <v>46019</v>
      </c>
      <c r="H52" s="13"/>
      <c r="I52" s="13"/>
    </row>
    <row r="53" spans="1:9" ht="50.1" customHeight="1" x14ac:dyDescent="0.25">
      <c r="A53" s="19"/>
      <c r="B53" s="20"/>
      <c r="C53" s="20"/>
      <c r="D53" s="20"/>
      <c r="E53" s="20"/>
      <c r="F53" s="20"/>
      <c r="G53" s="19"/>
      <c r="H53" s="16"/>
      <c r="I53" s="16"/>
    </row>
    <row r="54" spans="1:9" ht="50.1" customHeight="1" x14ac:dyDescent="0.35">
      <c r="A54" s="17">
        <f t="array" ref="A54:G54">Days+29+DATE(Calendar12Year,Calendar12MonthOption,1)-WEEKDAY(DATE(Calendar12Year,Calendar12MonthOption,1),WeekdayOption)</f>
        <v>46020</v>
      </c>
      <c r="B54" s="18">
        <v>46021</v>
      </c>
      <c r="C54" s="18">
        <v>46022</v>
      </c>
      <c r="D54" s="18">
        <v>46023</v>
      </c>
      <c r="E54" s="18">
        <v>46024</v>
      </c>
      <c r="F54" s="18">
        <v>46025</v>
      </c>
      <c r="G54" s="17">
        <v>46026</v>
      </c>
      <c r="H54" s="13"/>
      <c r="I54" s="13"/>
    </row>
  </sheetData>
  <mergeCells count="4">
    <mergeCell ref="B43:C43"/>
    <mergeCell ref="B1:C1"/>
    <mergeCell ref="B15:C15"/>
    <mergeCell ref="B29:C29"/>
  </mergeCells>
  <conditionalFormatting sqref="A46:G46 A48:G48 A50:G50 A52:G52 A54:G54">
    <cfRule type="expression" dxfId="3" priority="1">
      <formula>MONTH(A46)&lt;&gt;Calendar12MonthOption</formula>
    </cfRule>
  </conditionalFormatting>
  <conditionalFormatting sqref="A4:G4 A6:G6 A8:G8 A10:G10 A12:G12">
    <cfRule type="expression" dxfId="2" priority="4">
      <formula>MONTH(A4)&lt;&gt;Calendar9MonthOption</formula>
    </cfRule>
  </conditionalFormatting>
  <conditionalFormatting sqref="A18:G18 A20:G20 A22:G22 A24:G24 A26:G26">
    <cfRule type="expression" dxfId="1" priority="3">
      <formula>MONTH(A18)&lt;&gt;Calendar10MonthOption</formula>
    </cfRule>
  </conditionalFormatting>
  <conditionalFormatting sqref="A32:G32 A34:G34 A36:G36 A38:G38 A40:G40">
    <cfRule type="expression" dxfId="0" priority="2">
      <formula>MONTH(A32)&lt;&gt;Calendar11MonthOption</formula>
    </cfRule>
  </conditionalFormatting>
  <dataValidations count="5">
    <dataValidation allowBlank="1" showInputMessage="1" prompt="Calendar month is automatically updated based on the month selected in cell C2" sqref="B1:C1 B15:C15 B29:C29 B43:C43"/>
    <dataValidation allowBlank="1" showInputMessage="1" prompt="Calendar year is automatically updated based on the year selected in cell B2" sqref="A1 A15 A29 A43"/>
    <dataValidation allowBlank="1" showInputMessage="1" prompt="Calendar month is automatically updated based on the month selected in cell C1" sqref="D1:D2 B2:C2 D15:D16 B16:C16 D29:D30 B30:C30 D43:D44 B44:C44"/>
    <dataValidation allowBlank="1" showInputMessage="1" prompt="Calendar year is automatically updated based on the year selected in cell B1" sqref="A2 A16 A30 A44"/>
    <dataValidation allowBlank="1" showInputMessage="1" prompt="Automatically determined weekday. To change weekdays, select a new week start day in cell B4." sqref="A3:G3 A17:G17 A31:G31 A45:G45"/>
  </dataValidation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8</vt:i4>
      </vt:variant>
    </vt:vector>
  </HeadingPairs>
  <TitlesOfParts>
    <vt:vector size="9" baseType="lpstr">
      <vt:lpstr>Sheet1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Calendar9Month</vt:lpstr>
      <vt:lpstr>Calendar9Year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Gilda Geha</dc:creator>
  <cp:lastModifiedBy>Gilda Geha</cp:lastModifiedBy>
  <dcterms:created xsi:type="dcterms:W3CDTF">2025-10-13T04:47:29Z</dcterms:created>
  <dcterms:modified xsi:type="dcterms:W3CDTF">2025-10-14T07:53:59Z</dcterms:modified>
</cp:coreProperties>
</file>